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 firstSheet="4" activeTab="5"/>
  </bookViews>
  <sheets>
    <sheet name="25级金融专业" sheetId="10" r:id="rId1"/>
    <sheet name="25级金融实验班" sheetId="11" r:id="rId2"/>
    <sheet name="25级保险专业" sheetId="13" r:id="rId3"/>
    <sheet name="25级税收专业" sheetId="14" r:id="rId4"/>
    <sheet name="25级国贸专业" sheetId="12" r:id="rId5"/>
    <sheet name="24级国贸专业" sheetId="1" r:id="rId6"/>
    <sheet name="24级保险专业" sheetId="2" r:id="rId7"/>
    <sheet name="24级金融专业" sheetId="3" r:id="rId8"/>
    <sheet name="24级金融实验班" sheetId="5" r:id="rId9"/>
    <sheet name="23级金融5班" sheetId="6" r:id="rId10"/>
    <sheet name="23级国贸专业" sheetId="7" r:id="rId11"/>
    <sheet name="23级金融实验班" sheetId="8" r:id="rId12"/>
    <sheet name="23级税收专业" sheetId="9" r:id="rId13"/>
    <sheet name="23级保险1.2班" sheetId="15" r:id="rId14"/>
    <sheet name="23级保险3班" sheetId="16" r:id="rId15"/>
    <sheet name="23级金融3班" sheetId="17" r:id="rId16"/>
    <sheet name="23级国贸4班" sheetId="18" r:id="rId17"/>
  </sheets>
  <definedNames>
    <definedName name="_xlnm._FilterDatabase" localSheetId="5" hidden="1">'24级国贸专业'!$A$3:$K$116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<sst xmlns="http://schemas.openxmlformats.org/spreadsheetml/2006/main" count="3952" uniqueCount="318">
  <si>
    <t>2025-2026学年学生综合素质测评统计表（按专业）</t>
  </si>
  <si>
    <t>序号</t>
  </si>
  <si>
    <t>班级</t>
  </si>
  <si>
    <t>学号</t>
  </si>
  <si>
    <t>姓名</t>
  </si>
  <si>
    <t>基本测评成绩</t>
  </si>
  <si>
    <t>专业学习测评成绩</t>
  </si>
  <si>
    <t>素质拓展测评</t>
  </si>
  <si>
    <t>总分</t>
  </si>
  <si>
    <t>班级排名</t>
  </si>
  <si>
    <t>专业排名</t>
  </si>
  <si>
    <t>合计分</t>
  </si>
  <si>
    <t>加权平均成绩</t>
  </si>
  <si>
    <t>25级金融1班</t>
  </si>
  <si>
    <t>js25090***</t>
  </si>
  <si>
    <t>陈**</t>
  </si>
  <si>
    <t>孙**</t>
  </si>
  <si>
    <t>25级金融2班</t>
  </si>
  <si>
    <t>王**</t>
  </si>
  <si>
    <t>胡**</t>
  </si>
  <si>
    <t>李**</t>
  </si>
  <si>
    <t>项**</t>
  </si>
  <si>
    <t>郑**</t>
  </si>
  <si>
    <t>汪**</t>
  </si>
  <si>
    <t>陆**</t>
  </si>
  <si>
    <t xml:space="preserve">js25090*** </t>
  </si>
  <si>
    <t>杨**</t>
  </si>
  <si>
    <t>许**</t>
  </si>
  <si>
    <t>丁**</t>
  </si>
  <si>
    <t>张**</t>
  </si>
  <si>
    <t>蒋**</t>
  </si>
  <si>
    <t>赵**</t>
  </si>
  <si>
    <t>海**</t>
  </si>
  <si>
    <t>邢**</t>
  </si>
  <si>
    <t>何**</t>
  </si>
  <si>
    <t>朱**</t>
  </si>
  <si>
    <t>金**</t>
  </si>
  <si>
    <t>董**</t>
  </si>
  <si>
    <t>桑**琳</t>
  </si>
  <si>
    <t>js24090***</t>
  </si>
  <si>
    <t>竹**</t>
  </si>
  <si>
    <t>杜**</t>
  </si>
  <si>
    <t>陶**</t>
  </si>
  <si>
    <t>尹**</t>
  </si>
  <si>
    <t>秦**</t>
  </si>
  <si>
    <t>臧**</t>
  </si>
  <si>
    <t>华**</t>
  </si>
  <si>
    <t>黄**</t>
  </si>
  <si>
    <t>纪**</t>
  </si>
  <si>
    <t>田**</t>
  </si>
  <si>
    <t>梁**</t>
  </si>
  <si>
    <t>丹**朵</t>
  </si>
  <si>
    <t>宋**</t>
  </si>
  <si>
    <t>邵**</t>
  </si>
  <si>
    <t>周**</t>
  </si>
  <si>
    <t>刘**</t>
  </si>
  <si>
    <t>史**</t>
  </si>
  <si>
    <t>叶**</t>
  </si>
  <si>
    <t>苗**</t>
  </si>
  <si>
    <t>袁**</t>
  </si>
  <si>
    <t>钱**</t>
  </si>
  <si>
    <t>罗**</t>
  </si>
  <si>
    <t>洛**西</t>
  </si>
  <si>
    <t>戚**</t>
  </si>
  <si>
    <t>翟**</t>
  </si>
  <si>
    <t>旦**桑</t>
  </si>
  <si>
    <t>康**</t>
  </si>
  <si>
    <t>谈**</t>
  </si>
  <si>
    <t>钟**</t>
  </si>
  <si>
    <t>谭**</t>
  </si>
  <si>
    <t>郝**</t>
  </si>
  <si>
    <t>徐**</t>
  </si>
  <si>
    <t>崔**</t>
  </si>
  <si>
    <t>吴**</t>
  </si>
  <si>
    <t>于**</t>
  </si>
  <si>
    <t>屠**</t>
  </si>
  <si>
    <t>莫**</t>
  </si>
  <si>
    <t>签字</t>
  </si>
  <si>
    <t>25级金融实验班</t>
  </si>
  <si>
    <t>js25050***</t>
  </si>
  <si>
    <t>曹**</t>
  </si>
  <si>
    <t>刘**熙</t>
  </si>
  <si>
    <t>孟**</t>
  </si>
  <si>
    <t>js25010***</t>
  </si>
  <si>
    <t>js25130***</t>
  </si>
  <si>
    <t>曾**</t>
  </si>
  <si>
    <t>邹**</t>
  </si>
  <si>
    <t>韩**意</t>
  </si>
  <si>
    <t>唐**</t>
  </si>
  <si>
    <t>鲍**</t>
  </si>
  <si>
    <t>卢**</t>
  </si>
  <si>
    <t>付**</t>
  </si>
  <si>
    <t>韩**</t>
  </si>
  <si>
    <t>孔**</t>
  </si>
  <si>
    <t>武**</t>
  </si>
  <si>
    <t>易**</t>
  </si>
  <si>
    <t>自愿放弃综测测评</t>
  </si>
  <si>
    <t>25级保险一班</t>
  </si>
  <si>
    <t>谢**</t>
  </si>
  <si>
    <t xml:space="preserve"> js2501***9</t>
  </si>
  <si>
    <t>顾**</t>
  </si>
  <si>
    <t>邓**</t>
  </si>
  <si>
    <t>骆**</t>
  </si>
  <si>
    <t>2025级税收1班</t>
  </si>
  <si>
    <t>蔺**</t>
  </si>
  <si>
    <t>2025级税收2班</t>
  </si>
  <si>
    <t>姜**</t>
  </si>
  <si>
    <t>戴**</t>
  </si>
  <si>
    <t>靳**</t>
  </si>
  <si>
    <t>石**</t>
  </si>
  <si>
    <t>马**</t>
  </si>
  <si>
    <t>贾**</t>
  </si>
  <si>
    <t>郁**</t>
  </si>
  <si>
    <t>夏**</t>
  </si>
  <si>
    <t>蔡**</t>
  </si>
  <si>
    <t>裴**</t>
  </si>
  <si>
    <t>韦**</t>
  </si>
  <si>
    <t>应**</t>
  </si>
  <si>
    <t>檀**</t>
  </si>
  <si>
    <t>冯**</t>
  </si>
  <si>
    <t>符**</t>
  </si>
  <si>
    <t>巫**</t>
  </si>
  <si>
    <t>高**</t>
  </si>
  <si>
    <t>肖**</t>
  </si>
  <si>
    <t>吕**</t>
  </si>
  <si>
    <t>乔**</t>
  </si>
  <si>
    <t>尼**姆</t>
  </si>
  <si>
    <t>宁**</t>
  </si>
  <si>
    <t>郭**</t>
  </si>
  <si>
    <t>龚**</t>
  </si>
  <si>
    <t>江**</t>
  </si>
  <si>
    <t>平**珍</t>
  </si>
  <si>
    <t>js24130***</t>
  </si>
  <si>
    <t>廖**</t>
  </si>
  <si>
    <t>古**合热·玉克山</t>
  </si>
  <si>
    <t>沈**</t>
  </si>
  <si>
    <t>旦**培</t>
  </si>
  <si>
    <t>文**</t>
  </si>
  <si>
    <t>70。01</t>
  </si>
  <si>
    <t>俞**</t>
  </si>
  <si>
    <t>杨**哲</t>
  </si>
  <si>
    <t>严**</t>
  </si>
  <si>
    <t>扎**珠</t>
  </si>
  <si>
    <t>程**</t>
  </si>
  <si>
    <t>章**</t>
  </si>
  <si>
    <t>熊**</t>
  </si>
  <si>
    <t>苏**</t>
  </si>
  <si>
    <t>仇**</t>
  </si>
  <si>
    <t>米**</t>
  </si>
  <si>
    <t>林**</t>
  </si>
  <si>
    <t>司**</t>
  </si>
  <si>
    <t>25级国贸2班</t>
  </si>
  <si>
    <t>25级国贸1班</t>
  </si>
  <si>
    <t>任**</t>
  </si>
  <si>
    <t>潘**</t>
  </si>
  <si>
    <t>把**</t>
  </si>
  <si>
    <t>汤**</t>
  </si>
  <si>
    <t>倪**</t>
  </si>
  <si>
    <t>奉**</t>
  </si>
  <si>
    <t>贺**</t>
  </si>
  <si>
    <t>彭**</t>
  </si>
  <si>
    <t>万**</t>
  </si>
  <si>
    <t>季**</t>
  </si>
  <si>
    <t>雷**</t>
  </si>
  <si>
    <t>饶**</t>
  </si>
  <si>
    <t>游**</t>
  </si>
  <si>
    <t>陈**阳</t>
  </si>
  <si>
    <t>余**</t>
  </si>
  <si>
    <t>欧**俊</t>
  </si>
  <si>
    <t>专业排名（综测）</t>
  </si>
  <si>
    <t>24级国贸1班</t>
  </si>
  <si>
    <t>js24050***</t>
  </si>
  <si>
    <t>24级国贸3班</t>
  </si>
  <si>
    <t>代**</t>
  </si>
  <si>
    <t>梅**</t>
  </si>
  <si>
    <t>24级国贸2班</t>
  </si>
  <si>
    <t>霍**</t>
  </si>
  <si>
    <t>樊**</t>
  </si>
  <si>
    <t>尤**</t>
  </si>
  <si>
    <t>施**</t>
  </si>
  <si>
    <t xml:space="preserve">js24050*** </t>
  </si>
  <si>
    <t>冉**</t>
  </si>
  <si>
    <t>魏**</t>
  </si>
  <si>
    <t>次**玛</t>
  </si>
  <si>
    <t>边**</t>
  </si>
  <si>
    <t>旦**珍</t>
  </si>
  <si>
    <t>拉**</t>
  </si>
  <si>
    <t>单**</t>
  </si>
  <si>
    <t>鲁**</t>
  </si>
  <si>
    <t>喻**</t>
  </si>
  <si>
    <t>安**</t>
  </si>
  <si>
    <t>沙**</t>
  </si>
  <si>
    <t>诸**</t>
  </si>
  <si>
    <t>简**</t>
  </si>
  <si>
    <t>js23010***</t>
  </si>
  <si>
    <t>蒙**</t>
  </si>
  <si>
    <t>2024级保险1班</t>
  </si>
  <si>
    <t>js24010***</t>
  </si>
  <si>
    <t>24级金融2班</t>
  </si>
  <si>
    <t>24级金融3班</t>
  </si>
  <si>
    <t>左**</t>
  </si>
  <si>
    <t>24级金融1班</t>
  </si>
  <si>
    <t>庄**</t>
  </si>
  <si>
    <t>24级金融4班</t>
  </si>
  <si>
    <t>阳**</t>
  </si>
  <si>
    <t>童**</t>
  </si>
  <si>
    <t>印**</t>
  </si>
  <si>
    <t>花**</t>
  </si>
  <si>
    <t>闻**</t>
  </si>
  <si>
    <t>js23090***</t>
  </si>
  <si>
    <t>向**</t>
  </si>
  <si>
    <t>常**</t>
  </si>
  <si>
    <t>邱**</t>
  </si>
  <si>
    <t>薛**</t>
  </si>
  <si>
    <t>方**</t>
  </si>
  <si>
    <t>涂**</t>
  </si>
  <si>
    <t>艾**</t>
  </si>
  <si>
    <t>柴**</t>
  </si>
  <si>
    <t>js22090***</t>
  </si>
  <si>
    <t>祖**</t>
  </si>
  <si>
    <t>姚**</t>
  </si>
  <si>
    <t>贤**</t>
  </si>
  <si>
    <t>22级金融3班</t>
  </si>
  <si>
    <t>24级金融实验班</t>
  </si>
  <si>
    <t>is24050***</t>
  </si>
  <si>
    <t>兰**</t>
  </si>
  <si>
    <t>黎**</t>
  </si>
  <si>
    <t>盖**</t>
  </si>
  <si>
    <t>吉**</t>
  </si>
  <si>
    <t>盛**</t>
  </si>
  <si>
    <t>23级金融5班</t>
  </si>
  <si>
    <t>薄**</t>
  </si>
  <si>
    <t>邸**</t>
  </si>
  <si>
    <t>范**</t>
  </si>
  <si>
    <t>关**</t>
  </si>
  <si>
    <t>侯**</t>
  </si>
  <si>
    <r>
      <rPr>
        <sz val="11"/>
        <rFont val="宋体"/>
        <charset val="134"/>
      </rPr>
      <t>23级金融5班</t>
    </r>
  </si>
  <si>
    <t>毛**</t>
  </si>
  <si>
    <t>祁**</t>
  </si>
  <si>
    <t>恽**</t>
  </si>
  <si>
    <t>23级国贸2班</t>
  </si>
  <si>
    <t>js23050***</t>
  </si>
  <si>
    <t>23级国贸1班</t>
  </si>
  <si>
    <t>23级国贸3班</t>
  </si>
  <si>
    <t>颜**</t>
  </si>
  <si>
    <t>js22050***</t>
  </si>
  <si>
    <t>奚**</t>
  </si>
  <si>
    <t>洪**</t>
  </si>
  <si>
    <t>2023级金融实验班</t>
  </si>
  <si>
    <t>js23130***</t>
  </si>
  <si>
    <t>茆**</t>
  </si>
  <si>
    <t>葛**</t>
  </si>
  <si>
    <t xml:space="preserve">js23010*** </t>
  </si>
  <si>
    <t xml:space="preserve">js23090*** </t>
  </si>
  <si>
    <t xml:space="preserve">js23110*** </t>
  </si>
  <si>
    <t xml:space="preserve">js23140*** </t>
  </si>
  <si>
    <t xml:space="preserve">js23130*** </t>
  </si>
  <si>
    <t>庞**</t>
  </si>
  <si>
    <t xml:space="preserve">js23050*** </t>
  </si>
  <si>
    <t>23级税收1班</t>
  </si>
  <si>
    <t>js22130***</t>
  </si>
  <si>
    <t>巴**</t>
  </si>
  <si>
    <t>成**</t>
  </si>
  <si>
    <t>封**</t>
  </si>
  <si>
    <t>80</t>
  </si>
  <si>
    <t>贡**珠</t>
  </si>
  <si>
    <t>官**</t>
  </si>
  <si>
    <t>管**</t>
  </si>
  <si>
    <t>商**</t>
  </si>
  <si>
    <t>76</t>
  </si>
  <si>
    <t>束**</t>
  </si>
  <si>
    <t>索**珍</t>
  </si>
  <si>
    <t xml:space="preserve">78.4
</t>
  </si>
  <si>
    <t>甄**</t>
  </si>
  <si>
    <t>23级税收2班</t>
  </si>
  <si>
    <t>达**央</t>
  </si>
  <si>
    <t>德**玛</t>
  </si>
  <si>
    <t>申**</t>
  </si>
  <si>
    <t>詹**</t>
  </si>
  <si>
    <t>js23040***</t>
  </si>
  <si>
    <t>js23140***</t>
  </si>
  <si>
    <t>23级税收3班</t>
  </si>
  <si>
    <t>白**宗</t>
  </si>
  <si>
    <t>丹**杰</t>
  </si>
  <si>
    <t>耿**</t>
  </si>
  <si>
    <t>麦**</t>
  </si>
  <si>
    <t>温**</t>
  </si>
  <si>
    <t>j s 231***40</t>
  </si>
  <si>
    <t>闫**</t>
  </si>
  <si>
    <t>23级税收4班</t>
  </si>
  <si>
    <t>旦**旦</t>
  </si>
  <si>
    <t>齐**</t>
  </si>
  <si>
    <t>舒**</t>
  </si>
  <si>
    <t>王**洁</t>
  </si>
  <si>
    <t>99.34</t>
  </si>
  <si>
    <t>扎**姆</t>
  </si>
  <si>
    <t>js23160***</t>
  </si>
  <si>
    <t>2025-2026学年学生综合素质测评统计表（按班级）</t>
  </si>
  <si>
    <t>23级保险1班</t>
  </si>
  <si>
    <t>23级保险2班</t>
  </si>
  <si>
    <t>丰**</t>
  </si>
  <si>
    <t>开**</t>
  </si>
  <si>
    <t>龙**</t>
  </si>
  <si>
    <t>js22010***</t>
  </si>
  <si>
    <t>2023级保险3班</t>
  </si>
  <si>
    <t>包**</t>
  </si>
  <si>
    <t>段**</t>
  </si>
  <si>
    <t>牛**</t>
  </si>
  <si>
    <t>时**</t>
  </si>
  <si>
    <t>仝**</t>
  </si>
  <si>
    <t>殷**</t>
  </si>
  <si>
    <t>23级金融3班</t>
  </si>
  <si>
    <t>席**</t>
  </si>
  <si>
    <t>23国贸4班</t>
  </si>
  <si>
    <t>计**</t>
  </si>
  <si>
    <t>接**</t>
  </si>
  <si>
    <t>j s2305***7</t>
  </si>
  <si>
    <t>辛**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</si>
</sst>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0.00_);[Red]\(0.00\)"/>
    <numFmt numFmtId="179" formatCode="0.00;[Red]0.00"/>
    <numFmt numFmtId="180" formatCode="0.0000_ "/>
    <numFmt numFmtId="181" formatCode="0_ 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0"/>
    </font>
    <font>
      <sz val="11"/>
      <color rgb="FF000000"/>
      <name val="等线"/>
      <charset val="134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KaiTi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11"/>
      <color rgb="FFFF0000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23" applyNumberFormat="0" applyAlignment="0" applyProtection="0">
      <alignment vertical="center"/>
    </xf>
    <xf numFmtId="0" fontId="37" fillId="8" borderId="24" applyNumberFormat="0" applyAlignment="0" applyProtection="0">
      <alignment vertical="center"/>
    </xf>
    <xf numFmtId="0" fontId="38" fillId="8" borderId="23" applyNumberFormat="0" applyAlignment="0" applyProtection="0">
      <alignment vertical="center"/>
    </xf>
    <xf numFmtId="0" fontId="39" fillId="9" borderId="25" applyNumberFormat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</cellStyleXfs>
  <cellXfs count="3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0" fillId="3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176" fontId="2" fillId="3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6" fillId="3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/>
    </xf>
    <xf numFmtId="176" fontId="2" fillId="0" borderId="10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5" fillId="4" borderId="3" xfId="0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176" fontId="11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176" fontId="9" fillId="3" borderId="3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49" fontId="15" fillId="4" borderId="3" xfId="0" applyNumberFormat="1" applyFont="1" applyFill="1" applyBorder="1" applyAlignment="1">
      <alignment horizontal="center" vertical="center" wrapText="1"/>
    </xf>
    <xf numFmtId="179" fontId="15" fillId="4" borderId="3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180" fontId="16" fillId="0" borderId="3" xfId="0" applyNumberFormat="1" applyFont="1" applyBorder="1" applyAlignment="1">
      <alignment horizontal="center" vertical="center" wrapText="1"/>
    </xf>
    <xf numFmtId="179" fontId="16" fillId="3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80" fontId="16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80" fontId="2" fillId="3" borderId="3" xfId="0" applyNumberFormat="1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80" fontId="0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180" fontId="6" fillId="3" borderId="3" xfId="0" applyNumberFormat="1" applyFont="1" applyFill="1" applyBorder="1" applyAlignment="1">
      <alignment horizontal="center" vertical="center" wrapText="1"/>
    </xf>
    <xf numFmtId="180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176" fontId="18" fillId="4" borderId="3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49" fontId="18" fillId="4" borderId="3" xfId="0" applyNumberFormat="1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178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178" fontId="3" fillId="2" borderId="3" xfId="0" applyNumberFormat="1" applyFont="1" applyFill="1" applyBorder="1" applyAlignment="1" applyProtection="1">
      <alignment horizontal="center" vertical="center"/>
      <protection locked="0"/>
    </xf>
    <xf numFmtId="178" fontId="3" fillId="0" borderId="3" xfId="0" applyNumberFormat="1" applyFont="1" applyFill="1" applyBorder="1" applyAlignment="1" applyProtection="1">
      <alignment horizontal="center" vertical="center"/>
      <protection locked="0"/>
    </xf>
    <xf numFmtId="176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78" fontId="0" fillId="0" borderId="3" xfId="0" applyNumberFormat="1" applyFont="1" applyFill="1" applyBorder="1" applyAlignment="1">
      <alignment horizontal="center" vertical="center"/>
    </xf>
    <xf numFmtId="176" fontId="0" fillId="3" borderId="4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78" fontId="2" fillId="3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6" fillId="3" borderId="3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8" fillId="4" borderId="3" xfId="0" applyNumberFormat="1" applyFont="1" applyFill="1" applyBorder="1" applyAlignment="1">
      <alignment horizontal="center" vertical="center"/>
    </xf>
    <xf numFmtId="178" fontId="18" fillId="0" borderId="3" xfId="0" applyNumberFormat="1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/>
    </xf>
    <xf numFmtId="178" fontId="18" fillId="4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8" fontId="10" fillId="0" borderId="3" xfId="0" applyNumberFormat="1" applyFont="1" applyFill="1" applyBorder="1" applyAlignment="1">
      <alignment horizontal="center" vertical="center"/>
    </xf>
    <xf numFmtId="178" fontId="10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78" fontId="1" fillId="3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78" fontId="10" fillId="3" borderId="3" xfId="0" applyNumberFormat="1" applyFont="1" applyFill="1" applyBorder="1" applyAlignment="1">
      <alignment horizontal="center" vertical="center" wrapText="1"/>
    </xf>
    <xf numFmtId="178" fontId="10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8" fontId="1" fillId="0" borderId="5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178" fontId="10" fillId="0" borderId="10" xfId="0" applyNumberFormat="1" applyFont="1" applyFill="1" applyBorder="1" applyAlignment="1">
      <alignment horizontal="center" vertical="center"/>
    </xf>
    <xf numFmtId="178" fontId="10" fillId="3" borderId="10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76" fontId="20" fillId="2" borderId="3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176" fontId="21" fillId="2" borderId="3" xfId="0" applyNumberFormat="1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0" fillId="4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76" fontId="20" fillId="4" borderId="5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49" fontId="22" fillId="4" borderId="3" xfId="0" applyNumberFormat="1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176" fontId="22" fillId="4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176" fontId="25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176" fontId="5" fillId="2" borderId="1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26" fillId="0" borderId="4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3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76" fontId="3" fillId="2" borderId="19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81" fontId="0" fillId="0" borderId="3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3" borderId="0" xfId="0" applyNumberFormat="1" applyFont="1" applyFill="1" applyBorder="1" applyAlignment="1">
      <alignment horizontal="center" vertical="center"/>
    </xf>
    <xf numFmtId="181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/>
    </xf>
    <xf numFmtId="176" fontId="0" fillId="3" borderId="5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81" fontId="0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 quotePrefix="1">
      <alignment horizontal="center" vertical="center"/>
    </xf>
    <xf numFmtId="0" fontId="5" fillId="5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customXml" Target="../ink/ink9.xml"/><Relationship Id="rId8" Type="http://schemas.openxmlformats.org/officeDocument/2006/relationships/customXml" Target="../ink/ink8.xml"/><Relationship Id="rId7" Type="http://schemas.openxmlformats.org/officeDocument/2006/relationships/customXml" Target="../ink/ink7.xml"/><Relationship Id="rId6" Type="http://schemas.openxmlformats.org/officeDocument/2006/relationships/customXml" Target="../ink/ink6.xml"/><Relationship Id="rId5" Type="http://schemas.openxmlformats.org/officeDocument/2006/relationships/customXml" Target="../ink/ink5.xml"/><Relationship Id="rId4" Type="http://schemas.openxmlformats.org/officeDocument/2006/relationships/customXml" Target="../ink/ink4.xml"/><Relationship Id="rId34" Type="http://schemas.openxmlformats.org/officeDocument/2006/relationships/customXml" Target="../ink/ink34.xml"/><Relationship Id="rId33" Type="http://schemas.openxmlformats.org/officeDocument/2006/relationships/customXml" Target="../ink/ink33.xml"/><Relationship Id="rId32" Type="http://schemas.openxmlformats.org/officeDocument/2006/relationships/customXml" Target="../ink/ink32.xml"/><Relationship Id="rId31" Type="http://schemas.openxmlformats.org/officeDocument/2006/relationships/customXml" Target="../ink/ink31.xml"/><Relationship Id="rId30" Type="http://schemas.openxmlformats.org/officeDocument/2006/relationships/customXml" Target="../ink/ink30.xml"/><Relationship Id="rId3" Type="http://schemas.openxmlformats.org/officeDocument/2006/relationships/customXml" Target="../ink/ink3.xml"/><Relationship Id="rId29" Type="http://schemas.openxmlformats.org/officeDocument/2006/relationships/customXml" Target="../ink/ink29.xml"/><Relationship Id="rId28" Type="http://schemas.openxmlformats.org/officeDocument/2006/relationships/customXml" Target="../ink/ink28.xml"/><Relationship Id="rId27" Type="http://schemas.openxmlformats.org/officeDocument/2006/relationships/customXml" Target="../ink/ink27.xml"/><Relationship Id="rId26" Type="http://schemas.openxmlformats.org/officeDocument/2006/relationships/customXml" Target="../ink/ink26.xml"/><Relationship Id="rId25" Type="http://schemas.openxmlformats.org/officeDocument/2006/relationships/customXml" Target="../ink/ink25.xml"/><Relationship Id="rId24" Type="http://schemas.openxmlformats.org/officeDocument/2006/relationships/customXml" Target="../ink/ink24.xml"/><Relationship Id="rId23" Type="http://schemas.openxmlformats.org/officeDocument/2006/relationships/customXml" Target="../ink/ink23.xml"/><Relationship Id="rId22" Type="http://schemas.openxmlformats.org/officeDocument/2006/relationships/customXml" Target="../ink/ink22.xml"/><Relationship Id="rId21" Type="http://schemas.openxmlformats.org/officeDocument/2006/relationships/customXml" Target="../ink/ink21.xml"/><Relationship Id="rId20" Type="http://schemas.openxmlformats.org/officeDocument/2006/relationships/customXml" Target="../ink/ink20.xml"/><Relationship Id="rId2" Type="http://schemas.openxmlformats.org/officeDocument/2006/relationships/customXml" Target="../ink/ink2.xml"/><Relationship Id="rId19" Type="http://schemas.openxmlformats.org/officeDocument/2006/relationships/customXml" Target="../ink/ink19.xml"/><Relationship Id="rId18" Type="http://schemas.openxmlformats.org/officeDocument/2006/relationships/customXml" Target="../ink/ink18.xml"/><Relationship Id="rId17" Type="http://schemas.openxmlformats.org/officeDocument/2006/relationships/customXml" Target="../ink/ink17.xml"/><Relationship Id="rId16" Type="http://schemas.openxmlformats.org/officeDocument/2006/relationships/customXml" Target="../ink/ink16.xml"/><Relationship Id="rId15" Type="http://schemas.openxmlformats.org/officeDocument/2006/relationships/customXml" Target="../ink/ink15.xml"/><Relationship Id="rId14" Type="http://schemas.openxmlformats.org/officeDocument/2006/relationships/customXml" Target="../ink/ink14.xml"/><Relationship Id="rId13" Type="http://schemas.openxmlformats.org/officeDocument/2006/relationships/customXml" Target="../ink/ink13.xml"/><Relationship Id="rId12" Type="http://schemas.openxmlformats.org/officeDocument/2006/relationships/customXml" Target="../ink/ink12.xml"/><Relationship Id="rId11" Type="http://schemas.openxmlformats.org/officeDocument/2006/relationships/customXml" Target="../ink/ink11.xml"/><Relationship Id="rId10" Type="http://schemas.openxmlformats.org/officeDocument/2006/relationships/customXml" Target="../ink/ink10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403225</xdr:colOff>
      <xdr:row>26</xdr:row>
      <xdr:rowOff>108585</xdr:rowOff>
    </xdr:from>
    <xdr:to>
      <xdr:col>0</xdr:col>
      <xdr:colOff>412115</xdr:colOff>
      <xdr:row>26</xdr:row>
      <xdr:rowOff>118110</xdr:rowOff>
    </xdr:to>
    <xdr:contentPart xmlns:xdr14="http://schemas.microsoft.com/office/excel/2010/spreadsheetDrawing" r:id="rId1">
      <xdr14:nvContentPartPr>
        <xdr14:cNvPr id="2" name="FreeForm 1"/>
        <xdr14:cNvContentPartPr/>
      </xdr14:nvContentPartPr>
      <xdr14:nvPr/>
      <xdr14:xfrm>
        <a:off x="403225" y="5055235"/>
        <a:ext cx="8890" cy="9525"/>
      </xdr14:xfrm>
    </xdr:contentPart>
    <xdr:clientData/>
  </xdr:twoCellAnchor>
  <xdr:twoCellAnchor>
    <xdr:from>
      <xdr:col>4</xdr:col>
      <xdr:colOff>461010</xdr:colOff>
      <xdr:row>26</xdr:row>
      <xdr:rowOff>97155</xdr:rowOff>
    </xdr:from>
    <xdr:to>
      <xdr:col>4</xdr:col>
      <xdr:colOff>469900</xdr:colOff>
      <xdr:row>26</xdr:row>
      <xdr:rowOff>106680</xdr:rowOff>
    </xdr:to>
    <xdr:contentPart xmlns:xdr14="http://schemas.microsoft.com/office/excel/2010/spreadsheetDrawing" r:id="rId2">
      <xdr14:nvContentPartPr>
        <xdr14:cNvPr id="3" name="FreeForm 5"/>
        <xdr14:cNvContentPartPr/>
      </xdr14:nvContentPartPr>
      <xdr14:nvPr/>
      <xdr14:xfrm>
        <a:off x="3771900" y="5043805"/>
        <a:ext cx="8890" cy="9525"/>
      </xdr14:xfrm>
    </xdr:contentPart>
    <xdr:clientData/>
  </xdr:twoCellAnchor>
  <xdr:twoCellAnchor>
    <xdr:from>
      <xdr:col>4</xdr:col>
      <xdr:colOff>320040</xdr:colOff>
      <xdr:row>26</xdr:row>
      <xdr:rowOff>155575</xdr:rowOff>
    </xdr:from>
    <xdr:to>
      <xdr:col>4</xdr:col>
      <xdr:colOff>329565</xdr:colOff>
      <xdr:row>26</xdr:row>
      <xdr:rowOff>165100</xdr:rowOff>
    </xdr:to>
    <xdr:contentPart xmlns:xdr14="http://schemas.microsoft.com/office/excel/2010/spreadsheetDrawing" r:id="rId3">
      <xdr14:nvContentPartPr>
        <xdr14:cNvPr id="4" name="FreeForm 7"/>
        <xdr14:cNvContentPartPr/>
      </xdr14:nvContentPartPr>
      <xdr14:nvPr/>
      <xdr14:xfrm>
        <a:off x="3630930" y="5102225"/>
        <a:ext cx="9525" cy="9525"/>
      </xdr14:xfrm>
    </xdr:contentPart>
    <xdr:clientData/>
  </xdr:twoCellAnchor>
  <xdr:twoCellAnchor>
    <xdr:from>
      <xdr:col>4</xdr:col>
      <xdr:colOff>349885</xdr:colOff>
      <xdr:row>26</xdr:row>
      <xdr:rowOff>127000</xdr:rowOff>
    </xdr:from>
    <xdr:to>
      <xdr:col>4</xdr:col>
      <xdr:colOff>359410</xdr:colOff>
      <xdr:row>26</xdr:row>
      <xdr:rowOff>136525</xdr:rowOff>
    </xdr:to>
    <xdr:contentPart xmlns:xdr14="http://schemas.microsoft.com/office/excel/2010/spreadsheetDrawing" r:id="rId4">
      <xdr14:nvContentPartPr>
        <xdr14:cNvPr id="5" name="FreeForm 9"/>
        <xdr14:cNvContentPartPr/>
      </xdr14:nvContentPartPr>
      <xdr14:nvPr/>
      <xdr14:xfrm>
        <a:off x="3660775" y="5073650"/>
        <a:ext cx="9525" cy="9525"/>
      </xdr14:xfrm>
    </xdr:contentPart>
    <xdr:clientData/>
  </xdr:twoCellAnchor>
  <xdr:twoCellAnchor>
    <xdr:from>
      <xdr:col>4</xdr:col>
      <xdr:colOff>340995</xdr:colOff>
      <xdr:row>4</xdr:row>
      <xdr:rowOff>38100</xdr:rowOff>
    </xdr:from>
    <xdr:to>
      <xdr:col>4</xdr:col>
      <xdr:colOff>350520</xdr:colOff>
      <xdr:row>4</xdr:row>
      <xdr:rowOff>47625</xdr:rowOff>
    </xdr:to>
    <xdr:contentPart xmlns:xdr14="http://schemas.microsoft.com/office/excel/2010/spreadsheetDrawing" r:id="rId5">
      <xdr14:nvContentPartPr>
        <xdr14:cNvPr id="6" name="FreeForm 11"/>
        <xdr14:cNvContentPartPr/>
      </xdr14:nvContentPartPr>
      <xdr14:nvPr/>
      <xdr14:xfrm>
        <a:off x="3651885" y="1181100"/>
        <a:ext cx="9525" cy="9525"/>
      </xdr14:xfrm>
    </xdr:contentPart>
    <xdr:clientData/>
  </xdr:twoCellAnchor>
  <xdr:twoCellAnchor>
    <xdr:from>
      <xdr:col>4</xdr:col>
      <xdr:colOff>397510</xdr:colOff>
      <xdr:row>26</xdr:row>
      <xdr:rowOff>130810</xdr:rowOff>
    </xdr:from>
    <xdr:to>
      <xdr:col>4</xdr:col>
      <xdr:colOff>407035</xdr:colOff>
      <xdr:row>26</xdr:row>
      <xdr:rowOff>140335</xdr:rowOff>
    </xdr:to>
    <xdr:contentPart xmlns:xdr14="http://schemas.microsoft.com/office/excel/2010/spreadsheetDrawing" r:id="rId6">
      <xdr14:nvContentPartPr>
        <xdr14:cNvPr id="7" name="FreeForm 13"/>
        <xdr14:cNvContentPartPr/>
      </xdr14:nvContentPartPr>
      <xdr14:nvPr/>
      <xdr14:xfrm>
        <a:off x="3708400" y="5077460"/>
        <a:ext cx="9525" cy="9525"/>
      </xdr14:xfrm>
    </xdr:contentPart>
    <xdr:clientData/>
  </xdr:twoCellAnchor>
  <xdr:twoCellAnchor>
    <xdr:from>
      <xdr:col>0</xdr:col>
      <xdr:colOff>292100</xdr:colOff>
      <xdr:row>26</xdr:row>
      <xdr:rowOff>108585</xdr:rowOff>
    </xdr:from>
    <xdr:to>
      <xdr:col>0</xdr:col>
      <xdr:colOff>292100</xdr:colOff>
      <xdr:row>26</xdr:row>
      <xdr:rowOff>118110</xdr:rowOff>
    </xdr:to>
    <xdr:contentPart xmlns:xdr14="http://schemas.microsoft.com/office/excel/2010/spreadsheetDrawing" r:id="rId7">
      <xdr14:nvContentPartPr>
        <xdr14:cNvPr id="8" name="FreeForm 1"/>
        <xdr14:cNvContentPartPr/>
      </xdr14:nvContentPartPr>
      <xdr14:nvPr/>
      <xdr14:xfrm>
        <a:off x="292100" y="5055235"/>
        <a:ext cx="0" cy="9525"/>
      </xdr14:xfrm>
    </xdr:contentPart>
    <xdr:clientData/>
  </xdr:twoCellAnchor>
  <xdr:twoCellAnchor>
    <xdr:from>
      <xdr:col>4</xdr:col>
      <xdr:colOff>461010</xdr:colOff>
      <xdr:row>26</xdr:row>
      <xdr:rowOff>97155</xdr:rowOff>
    </xdr:from>
    <xdr:to>
      <xdr:col>4</xdr:col>
      <xdr:colOff>469900</xdr:colOff>
      <xdr:row>26</xdr:row>
      <xdr:rowOff>106680</xdr:rowOff>
    </xdr:to>
    <xdr:contentPart xmlns:xdr14="http://schemas.microsoft.com/office/excel/2010/spreadsheetDrawing" r:id="rId8">
      <xdr14:nvContentPartPr>
        <xdr14:cNvPr id="9" name="FreeForm 5"/>
        <xdr14:cNvContentPartPr/>
      </xdr14:nvContentPartPr>
      <xdr14:nvPr/>
      <xdr14:xfrm>
        <a:off x="3771900" y="5043805"/>
        <a:ext cx="8890" cy="9525"/>
      </xdr14:xfrm>
    </xdr:contentPart>
    <xdr:clientData/>
  </xdr:twoCellAnchor>
  <xdr:twoCellAnchor>
    <xdr:from>
      <xdr:col>4</xdr:col>
      <xdr:colOff>320040</xdr:colOff>
      <xdr:row>26</xdr:row>
      <xdr:rowOff>155575</xdr:rowOff>
    </xdr:from>
    <xdr:to>
      <xdr:col>4</xdr:col>
      <xdr:colOff>329565</xdr:colOff>
      <xdr:row>26</xdr:row>
      <xdr:rowOff>165100</xdr:rowOff>
    </xdr:to>
    <xdr:contentPart xmlns:xdr14="http://schemas.microsoft.com/office/excel/2010/spreadsheetDrawing" r:id="rId9">
      <xdr14:nvContentPartPr>
        <xdr14:cNvPr id="10" name="FreeForm 7"/>
        <xdr14:cNvContentPartPr/>
      </xdr14:nvContentPartPr>
      <xdr14:nvPr/>
      <xdr14:xfrm>
        <a:off x="3630930" y="5102225"/>
        <a:ext cx="9525" cy="9525"/>
      </xdr14:xfrm>
    </xdr:contentPart>
    <xdr:clientData/>
  </xdr:twoCellAnchor>
  <xdr:twoCellAnchor>
    <xdr:from>
      <xdr:col>4</xdr:col>
      <xdr:colOff>349885</xdr:colOff>
      <xdr:row>26</xdr:row>
      <xdr:rowOff>127000</xdr:rowOff>
    </xdr:from>
    <xdr:to>
      <xdr:col>4</xdr:col>
      <xdr:colOff>359410</xdr:colOff>
      <xdr:row>26</xdr:row>
      <xdr:rowOff>136525</xdr:rowOff>
    </xdr:to>
    <xdr:contentPart xmlns:xdr14="http://schemas.microsoft.com/office/excel/2010/spreadsheetDrawing" r:id="rId10">
      <xdr14:nvContentPartPr>
        <xdr14:cNvPr id="11" name="FreeForm 9"/>
        <xdr14:cNvContentPartPr/>
      </xdr14:nvContentPartPr>
      <xdr14:nvPr/>
      <xdr14:xfrm>
        <a:off x="3660775" y="5073650"/>
        <a:ext cx="9525" cy="9525"/>
      </xdr14:xfrm>
    </xdr:contentPart>
    <xdr:clientData/>
  </xdr:twoCellAnchor>
  <xdr:twoCellAnchor>
    <xdr:from>
      <xdr:col>4</xdr:col>
      <xdr:colOff>340995</xdr:colOff>
      <xdr:row>4</xdr:row>
      <xdr:rowOff>38100</xdr:rowOff>
    </xdr:from>
    <xdr:to>
      <xdr:col>4</xdr:col>
      <xdr:colOff>350520</xdr:colOff>
      <xdr:row>4</xdr:row>
      <xdr:rowOff>47625</xdr:rowOff>
    </xdr:to>
    <xdr:contentPart xmlns:xdr14="http://schemas.microsoft.com/office/excel/2010/spreadsheetDrawing" r:id="rId11">
      <xdr14:nvContentPartPr>
        <xdr14:cNvPr id="12" name="FreeForm 11"/>
        <xdr14:cNvContentPartPr/>
      </xdr14:nvContentPartPr>
      <xdr14:nvPr/>
      <xdr14:xfrm>
        <a:off x="3651885" y="1181100"/>
        <a:ext cx="9525" cy="9525"/>
      </xdr14:xfrm>
    </xdr:contentPart>
    <xdr:clientData/>
  </xdr:twoCellAnchor>
  <xdr:twoCellAnchor>
    <xdr:from>
      <xdr:col>4</xdr:col>
      <xdr:colOff>397510</xdr:colOff>
      <xdr:row>26</xdr:row>
      <xdr:rowOff>130810</xdr:rowOff>
    </xdr:from>
    <xdr:to>
      <xdr:col>4</xdr:col>
      <xdr:colOff>407035</xdr:colOff>
      <xdr:row>26</xdr:row>
      <xdr:rowOff>140335</xdr:rowOff>
    </xdr:to>
    <xdr:contentPart xmlns:xdr14="http://schemas.microsoft.com/office/excel/2010/spreadsheetDrawing" r:id="rId12">
      <xdr14:nvContentPartPr>
        <xdr14:cNvPr id="13" name="FreeForm 13"/>
        <xdr14:cNvContentPartPr/>
      </xdr14:nvContentPartPr>
      <xdr14:nvPr/>
      <xdr14:xfrm>
        <a:off x="3708400" y="5077460"/>
        <a:ext cx="9525" cy="9525"/>
      </xdr14:xfrm>
    </xdr:contentPart>
    <xdr:clientData/>
  </xdr:twoCellAnchor>
  <xdr:twoCellAnchor>
    <xdr:from>
      <xdr:col>0</xdr:col>
      <xdr:colOff>403225</xdr:colOff>
      <xdr:row>26</xdr:row>
      <xdr:rowOff>108585</xdr:rowOff>
    </xdr:from>
    <xdr:to>
      <xdr:col>0</xdr:col>
      <xdr:colOff>412115</xdr:colOff>
      <xdr:row>26</xdr:row>
      <xdr:rowOff>118110</xdr:rowOff>
    </xdr:to>
    <xdr:contentPart xmlns:xdr14="http://schemas.microsoft.com/office/excel/2010/spreadsheetDrawing" r:id="rId13">
      <xdr14:nvContentPartPr>
        <xdr14:cNvPr id="14" name="FreeForm 1"/>
        <xdr14:cNvContentPartPr/>
      </xdr14:nvContentPartPr>
      <xdr14:nvPr/>
      <xdr14:xfrm>
        <a:off x="403225" y="5055235"/>
        <a:ext cx="8890" cy="9525"/>
      </xdr14:xfrm>
    </xdr:contentPart>
    <xdr:clientData/>
  </xdr:twoCellAnchor>
  <xdr:twoCellAnchor>
    <xdr:from>
      <xdr:col>4</xdr:col>
      <xdr:colOff>461010</xdr:colOff>
      <xdr:row>26</xdr:row>
      <xdr:rowOff>97155</xdr:rowOff>
    </xdr:from>
    <xdr:to>
      <xdr:col>4</xdr:col>
      <xdr:colOff>469900</xdr:colOff>
      <xdr:row>26</xdr:row>
      <xdr:rowOff>106680</xdr:rowOff>
    </xdr:to>
    <xdr:contentPart xmlns:xdr14="http://schemas.microsoft.com/office/excel/2010/spreadsheetDrawing" r:id="rId14">
      <xdr14:nvContentPartPr>
        <xdr14:cNvPr id="15" name="FreeForm 5"/>
        <xdr14:cNvContentPartPr/>
      </xdr14:nvContentPartPr>
      <xdr14:nvPr/>
      <xdr14:xfrm>
        <a:off x="3771900" y="5043805"/>
        <a:ext cx="8890" cy="9525"/>
      </xdr14:xfrm>
    </xdr:contentPart>
    <xdr:clientData/>
  </xdr:twoCellAnchor>
  <xdr:twoCellAnchor>
    <xdr:from>
      <xdr:col>4</xdr:col>
      <xdr:colOff>320040</xdr:colOff>
      <xdr:row>26</xdr:row>
      <xdr:rowOff>155575</xdr:rowOff>
    </xdr:from>
    <xdr:to>
      <xdr:col>4</xdr:col>
      <xdr:colOff>329565</xdr:colOff>
      <xdr:row>26</xdr:row>
      <xdr:rowOff>165100</xdr:rowOff>
    </xdr:to>
    <xdr:contentPart xmlns:xdr14="http://schemas.microsoft.com/office/excel/2010/spreadsheetDrawing" r:id="rId15">
      <xdr14:nvContentPartPr>
        <xdr14:cNvPr id="16" name="FreeForm 7"/>
        <xdr14:cNvContentPartPr/>
      </xdr14:nvContentPartPr>
      <xdr14:nvPr/>
      <xdr14:xfrm>
        <a:off x="3630930" y="5102225"/>
        <a:ext cx="9525" cy="9525"/>
      </xdr14:xfrm>
    </xdr:contentPart>
    <xdr:clientData/>
  </xdr:twoCellAnchor>
  <xdr:twoCellAnchor>
    <xdr:from>
      <xdr:col>4</xdr:col>
      <xdr:colOff>349885</xdr:colOff>
      <xdr:row>26</xdr:row>
      <xdr:rowOff>127000</xdr:rowOff>
    </xdr:from>
    <xdr:to>
      <xdr:col>4</xdr:col>
      <xdr:colOff>359410</xdr:colOff>
      <xdr:row>26</xdr:row>
      <xdr:rowOff>136525</xdr:rowOff>
    </xdr:to>
    <xdr:contentPart xmlns:xdr14="http://schemas.microsoft.com/office/excel/2010/spreadsheetDrawing" r:id="rId16">
      <xdr14:nvContentPartPr>
        <xdr14:cNvPr id="17" name="FreeForm 9"/>
        <xdr14:cNvContentPartPr/>
      </xdr14:nvContentPartPr>
      <xdr14:nvPr/>
      <xdr14:xfrm>
        <a:off x="3660775" y="5073650"/>
        <a:ext cx="9525" cy="9525"/>
      </xdr14:xfrm>
    </xdr:contentPart>
    <xdr:clientData/>
  </xdr:twoCellAnchor>
  <xdr:twoCellAnchor>
    <xdr:from>
      <xdr:col>4</xdr:col>
      <xdr:colOff>340995</xdr:colOff>
      <xdr:row>4</xdr:row>
      <xdr:rowOff>38100</xdr:rowOff>
    </xdr:from>
    <xdr:to>
      <xdr:col>4</xdr:col>
      <xdr:colOff>350520</xdr:colOff>
      <xdr:row>4</xdr:row>
      <xdr:rowOff>47625</xdr:rowOff>
    </xdr:to>
    <xdr:contentPart xmlns:xdr14="http://schemas.microsoft.com/office/excel/2010/spreadsheetDrawing" r:id="rId17">
      <xdr14:nvContentPartPr>
        <xdr14:cNvPr id="18" name="FreeForm 11"/>
        <xdr14:cNvContentPartPr/>
      </xdr14:nvContentPartPr>
      <xdr14:nvPr/>
      <xdr14:xfrm>
        <a:off x="3651885" y="1181100"/>
        <a:ext cx="9525" cy="9525"/>
      </xdr14:xfrm>
    </xdr:contentPart>
    <xdr:clientData/>
  </xdr:twoCellAnchor>
  <xdr:twoCellAnchor>
    <xdr:from>
      <xdr:col>4</xdr:col>
      <xdr:colOff>397510</xdr:colOff>
      <xdr:row>26</xdr:row>
      <xdr:rowOff>130810</xdr:rowOff>
    </xdr:from>
    <xdr:to>
      <xdr:col>4</xdr:col>
      <xdr:colOff>407035</xdr:colOff>
      <xdr:row>26</xdr:row>
      <xdr:rowOff>140335</xdr:rowOff>
    </xdr:to>
    <xdr:contentPart xmlns:xdr14="http://schemas.microsoft.com/office/excel/2010/spreadsheetDrawing" r:id="rId18">
      <xdr14:nvContentPartPr>
        <xdr14:cNvPr id="19" name="FreeForm 13"/>
        <xdr14:cNvContentPartPr/>
      </xdr14:nvContentPartPr>
      <xdr14:nvPr/>
      <xdr14:xfrm>
        <a:off x="3708400" y="5077460"/>
        <a:ext cx="9525" cy="9525"/>
      </xdr14:xfrm>
    </xdr:contentPart>
    <xdr:clientData/>
  </xdr:twoCellAnchor>
  <xdr:twoCellAnchor>
    <xdr:from>
      <xdr:col>0</xdr:col>
      <xdr:colOff>292100</xdr:colOff>
      <xdr:row>26</xdr:row>
      <xdr:rowOff>108585</xdr:rowOff>
    </xdr:from>
    <xdr:to>
      <xdr:col>0</xdr:col>
      <xdr:colOff>292100</xdr:colOff>
      <xdr:row>26</xdr:row>
      <xdr:rowOff>118110</xdr:rowOff>
    </xdr:to>
    <xdr:contentPart xmlns:xdr14="http://schemas.microsoft.com/office/excel/2010/spreadsheetDrawing" r:id="rId19">
      <xdr14:nvContentPartPr>
        <xdr14:cNvPr id="20" name="FreeForm 1"/>
        <xdr14:cNvContentPartPr/>
      </xdr14:nvContentPartPr>
      <xdr14:nvPr/>
      <xdr14:xfrm>
        <a:off x="292100" y="5055235"/>
        <a:ext cx="0" cy="9525"/>
      </xdr14:xfrm>
    </xdr:contentPart>
    <xdr:clientData/>
  </xdr:twoCellAnchor>
  <xdr:twoCellAnchor>
    <xdr:from>
      <xdr:col>4</xdr:col>
      <xdr:colOff>461010</xdr:colOff>
      <xdr:row>26</xdr:row>
      <xdr:rowOff>97155</xdr:rowOff>
    </xdr:from>
    <xdr:to>
      <xdr:col>4</xdr:col>
      <xdr:colOff>469900</xdr:colOff>
      <xdr:row>26</xdr:row>
      <xdr:rowOff>106680</xdr:rowOff>
    </xdr:to>
    <xdr:contentPart xmlns:xdr14="http://schemas.microsoft.com/office/excel/2010/spreadsheetDrawing" r:id="rId20">
      <xdr14:nvContentPartPr>
        <xdr14:cNvPr id="21" name="FreeForm 5"/>
        <xdr14:cNvContentPartPr/>
      </xdr14:nvContentPartPr>
      <xdr14:nvPr/>
      <xdr14:xfrm>
        <a:off x="3771900" y="5043805"/>
        <a:ext cx="8890" cy="9525"/>
      </xdr14:xfrm>
    </xdr:contentPart>
    <xdr:clientData/>
  </xdr:twoCellAnchor>
  <xdr:twoCellAnchor>
    <xdr:from>
      <xdr:col>4</xdr:col>
      <xdr:colOff>320040</xdr:colOff>
      <xdr:row>26</xdr:row>
      <xdr:rowOff>155575</xdr:rowOff>
    </xdr:from>
    <xdr:to>
      <xdr:col>4</xdr:col>
      <xdr:colOff>329565</xdr:colOff>
      <xdr:row>26</xdr:row>
      <xdr:rowOff>165100</xdr:rowOff>
    </xdr:to>
    <xdr:contentPart xmlns:xdr14="http://schemas.microsoft.com/office/excel/2010/spreadsheetDrawing" r:id="rId21">
      <xdr14:nvContentPartPr>
        <xdr14:cNvPr id="22" name="FreeForm 7"/>
        <xdr14:cNvContentPartPr/>
      </xdr14:nvContentPartPr>
      <xdr14:nvPr/>
      <xdr14:xfrm>
        <a:off x="3630930" y="5102225"/>
        <a:ext cx="9525" cy="9525"/>
      </xdr14:xfrm>
    </xdr:contentPart>
    <xdr:clientData/>
  </xdr:twoCellAnchor>
  <xdr:twoCellAnchor>
    <xdr:from>
      <xdr:col>4</xdr:col>
      <xdr:colOff>349885</xdr:colOff>
      <xdr:row>26</xdr:row>
      <xdr:rowOff>127000</xdr:rowOff>
    </xdr:from>
    <xdr:to>
      <xdr:col>4</xdr:col>
      <xdr:colOff>359410</xdr:colOff>
      <xdr:row>26</xdr:row>
      <xdr:rowOff>136525</xdr:rowOff>
    </xdr:to>
    <xdr:contentPart xmlns:xdr14="http://schemas.microsoft.com/office/excel/2010/spreadsheetDrawing" r:id="rId22">
      <xdr14:nvContentPartPr>
        <xdr14:cNvPr id="23" name="FreeForm 9"/>
        <xdr14:cNvContentPartPr/>
      </xdr14:nvContentPartPr>
      <xdr14:nvPr/>
      <xdr14:xfrm>
        <a:off x="3660775" y="5073650"/>
        <a:ext cx="9525" cy="9525"/>
      </xdr14:xfrm>
    </xdr:contentPart>
    <xdr:clientData/>
  </xdr:twoCellAnchor>
  <xdr:twoCellAnchor>
    <xdr:from>
      <xdr:col>4</xdr:col>
      <xdr:colOff>340995</xdr:colOff>
      <xdr:row>4</xdr:row>
      <xdr:rowOff>38100</xdr:rowOff>
    </xdr:from>
    <xdr:to>
      <xdr:col>4</xdr:col>
      <xdr:colOff>350520</xdr:colOff>
      <xdr:row>4</xdr:row>
      <xdr:rowOff>47625</xdr:rowOff>
    </xdr:to>
    <xdr:contentPart xmlns:xdr14="http://schemas.microsoft.com/office/excel/2010/spreadsheetDrawing" r:id="rId23">
      <xdr14:nvContentPartPr>
        <xdr14:cNvPr id="24" name="FreeForm 11"/>
        <xdr14:cNvContentPartPr/>
      </xdr14:nvContentPartPr>
      <xdr14:nvPr/>
      <xdr14:xfrm>
        <a:off x="3651885" y="1181100"/>
        <a:ext cx="9525" cy="9525"/>
      </xdr14:xfrm>
    </xdr:contentPart>
    <xdr:clientData/>
  </xdr:twoCellAnchor>
  <xdr:twoCellAnchor>
    <xdr:from>
      <xdr:col>4</xdr:col>
      <xdr:colOff>397510</xdr:colOff>
      <xdr:row>26</xdr:row>
      <xdr:rowOff>130810</xdr:rowOff>
    </xdr:from>
    <xdr:to>
      <xdr:col>4</xdr:col>
      <xdr:colOff>407035</xdr:colOff>
      <xdr:row>26</xdr:row>
      <xdr:rowOff>140335</xdr:rowOff>
    </xdr:to>
    <xdr:contentPart xmlns:xdr14="http://schemas.microsoft.com/office/excel/2010/spreadsheetDrawing" r:id="rId24">
      <xdr14:nvContentPartPr>
        <xdr14:cNvPr id="25" name="FreeForm 13"/>
        <xdr14:cNvContentPartPr/>
      </xdr14:nvContentPartPr>
      <xdr14:nvPr/>
      <xdr14:xfrm>
        <a:off x="3708400" y="5077460"/>
        <a:ext cx="9525" cy="9525"/>
      </xdr14:xfrm>
    </xdr:contentPart>
    <xdr:clientData/>
  </xdr:twoCellAnchor>
  <xdr:twoCellAnchor>
    <xdr:from>
      <xdr:col>4</xdr:col>
      <xdr:colOff>461010</xdr:colOff>
      <xdr:row>9</xdr:row>
      <xdr:rowOff>97155</xdr:rowOff>
    </xdr:from>
    <xdr:to>
      <xdr:col>4</xdr:col>
      <xdr:colOff>469900</xdr:colOff>
      <xdr:row>9</xdr:row>
      <xdr:rowOff>106680</xdr:rowOff>
    </xdr:to>
    <xdr:contentPart xmlns:xdr14="http://schemas.microsoft.com/office/excel/2010/spreadsheetDrawing" r:id="rId25">
      <xdr14:nvContentPartPr>
        <xdr14:cNvPr id="26" name="FreeForm 5"/>
        <xdr14:cNvContentPartPr/>
      </xdr14:nvContentPartPr>
      <xdr14:nvPr/>
      <xdr14:xfrm>
        <a:off x="3771900" y="2097405"/>
        <a:ext cx="8890" cy="9525"/>
      </xdr14:xfrm>
    </xdr:contentPart>
    <xdr:clientData/>
  </xdr:twoCellAnchor>
  <xdr:twoCellAnchor>
    <xdr:from>
      <xdr:col>4</xdr:col>
      <xdr:colOff>320040</xdr:colOff>
      <xdr:row>9</xdr:row>
      <xdr:rowOff>155575</xdr:rowOff>
    </xdr:from>
    <xdr:to>
      <xdr:col>4</xdr:col>
      <xdr:colOff>329565</xdr:colOff>
      <xdr:row>9</xdr:row>
      <xdr:rowOff>165100</xdr:rowOff>
    </xdr:to>
    <xdr:contentPart xmlns:xdr14="http://schemas.microsoft.com/office/excel/2010/spreadsheetDrawing" r:id="rId26">
      <xdr14:nvContentPartPr>
        <xdr14:cNvPr id="27" name="FreeForm 7"/>
        <xdr14:cNvContentPartPr/>
      </xdr14:nvContentPartPr>
      <xdr14:nvPr/>
      <xdr14:xfrm>
        <a:off x="3630930" y="2155825"/>
        <a:ext cx="9525" cy="9525"/>
      </xdr14:xfrm>
    </xdr:contentPart>
    <xdr:clientData/>
  </xdr:twoCellAnchor>
  <xdr:twoCellAnchor>
    <xdr:from>
      <xdr:col>4</xdr:col>
      <xdr:colOff>349885</xdr:colOff>
      <xdr:row>9</xdr:row>
      <xdr:rowOff>127000</xdr:rowOff>
    </xdr:from>
    <xdr:to>
      <xdr:col>4</xdr:col>
      <xdr:colOff>359410</xdr:colOff>
      <xdr:row>9</xdr:row>
      <xdr:rowOff>136525</xdr:rowOff>
    </xdr:to>
    <xdr:contentPart xmlns:xdr14="http://schemas.microsoft.com/office/excel/2010/spreadsheetDrawing" r:id="rId27">
      <xdr14:nvContentPartPr>
        <xdr14:cNvPr id="28" name="FreeForm 9"/>
        <xdr14:cNvContentPartPr/>
      </xdr14:nvContentPartPr>
      <xdr14:nvPr/>
      <xdr14:xfrm>
        <a:off x="3660775" y="2127250"/>
        <a:ext cx="9525" cy="9525"/>
      </xdr14:xfrm>
    </xdr:contentPart>
    <xdr:clientData/>
  </xdr:twoCellAnchor>
  <xdr:twoCellAnchor>
    <xdr:from>
      <xdr:col>4</xdr:col>
      <xdr:colOff>340995</xdr:colOff>
      <xdr:row>4</xdr:row>
      <xdr:rowOff>38100</xdr:rowOff>
    </xdr:from>
    <xdr:to>
      <xdr:col>4</xdr:col>
      <xdr:colOff>350520</xdr:colOff>
      <xdr:row>4</xdr:row>
      <xdr:rowOff>47625</xdr:rowOff>
    </xdr:to>
    <xdr:contentPart xmlns:xdr14="http://schemas.microsoft.com/office/excel/2010/spreadsheetDrawing" r:id="rId28">
      <xdr14:nvContentPartPr>
        <xdr14:cNvPr id="29" name="FreeForm 11"/>
        <xdr14:cNvContentPartPr/>
      </xdr14:nvContentPartPr>
      <xdr14:nvPr/>
      <xdr14:xfrm>
        <a:off x="3651885" y="1181100"/>
        <a:ext cx="9525" cy="9525"/>
      </xdr14:xfrm>
    </xdr:contentPart>
    <xdr:clientData/>
  </xdr:twoCellAnchor>
  <xdr:twoCellAnchor>
    <xdr:from>
      <xdr:col>4</xdr:col>
      <xdr:colOff>397510</xdr:colOff>
      <xdr:row>9</xdr:row>
      <xdr:rowOff>130810</xdr:rowOff>
    </xdr:from>
    <xdr:to>
      <xdr:col>4</xdr:col>
      <xdr:colOff>407035</xdr:colOff>
      <xdr:row>9</xdr:row>
      <xdr:rowOff>140335</xdr:rowOff>
    </xdr:to>
    <xdr:contentPart xmlns:xdr14="http://schemas.microsoft.com/office/excel/2010/spreadsheetDrawing" r:id="rId29">
      <xdr14:nvContentPartPr>
        <xdr14:cNvPr id="30" name="FreeForm 13"/>
        <xdr14:cNvContentPartPr/>
      </xdr14:nvContentPartPr>
      <xdr14:nvPr/>
      <xdr14:xfrm>
        <a:off x="3708400" y="2131060"/>
        <a:ext cx="9525" cy="9525"/>
      </xdr14:xfrm>
    </xdr:contentPart>
    <xdr:clientData/>
  </xdr:twoCellAnchor>
  <xdr:twoCellAnchor>
    <xdr:from>
      <xdr:col>4</xdr:col>
      <xdr:colOff>461010</xdr:colOff>
      <xdr:row>9</xdr:row>
      <xdr:rowOff>97155</xdr:rowOff>
    </xdr:from>
    <xdr:to>
      <xdr:col>4</xdr:col>
      <xdr:colOff>469900</xdr:colOff>
      <xdr:row>9</xdr:row>
      <xdr:rowOff>106680</xdr:rowOff>
    </xdr:to>
    <xdr:contentPart xmlns:xdr14="http://schemas.microsoft.com/office/excel/2010/spreadsheetDrawing" r:id="rId30">
      <xdr14:nvContentPartPr>
        <xdr14:cNvPr id="31" name="FreeForm 5"/>
        <xdr14:cNvContentPartPr/>
      </xdr14:nvContentPartPr>
      <xdr14:nvPr/>
      <xdr14:xfrm>
        <a:off x="3771900" y="2097405"/>
        <a:ext cx="8890" cy="9525"/>
      </xdr14:xfrm>
    </xdr:contentPart>
    <xdr:clientData/>
  </xdr:twoCellAnchor>
  <xdr:twoCellAnchor>
    <xdr:from>
      <xdr:col>4</xdr:col>
      <xdr:colOff>320040</xdr:colOff>
      <xdr:row>9</xdr:row>
      <xdr:rowOff>155575</xdr:rowOff>
    </xdr:from>
    <xdr:to>
      <xdr:col>4</xdr:col>
      <xdr:colOff>329565</xdr:colOff>
      <xdr:row>9</xdr:row>
      <xdr:rowOff>165100</xdr:rowOff>
    </xdr:to>
    <xdr:contentPart xmlns:xdr14="http://schemas.microsoft.com/office/excel/2010/spreadsheetDrawing" r:id="rId31">
      <xdr14:nvContentPartPr>
        <xdr14:cNvPr id="32" name="FreeForm 7"/>
        <xdr14:cNvContentPartPr/>
      </xdr14:nvContentPartPr>
      <xdr14:nvPr/>
      <xdr14:xfrm>
        <a:off x="3630930" y="2155825"/>
        <a:ext cx="9525" cy="9525"/>
      </xdr14:xfrm>
    </xdr:contentPart>
    <xdr:clientData/>
  </xdr:twoCellAnchor>
  <xdr:twoCellAnchor>
    <xdr:from>
      <xdr:col>4</xdr:col>
      <xdr:colOff>349885</xdr:colOff>
      <xdr:row>9</xdr:row>
      <xdr:rowOff>127000</xdr:rowOff>
    </xdr:from>
    <xdr:to>
      <xdr:col>4</xdr:col>
      <xdr:colOff>359410</xdr:colOff>
      <xdr:row>9</xdr:row>
      <xdr:rowOff>136525</xdr:rowOff>
    </xdr:to>
    <xdr:contentPart xmlns:xdr14="http://schemas.microsoft.com/office/excel/2010/spreadsheetDrawing" r:id="rId32">
      <xdr14:nvContentPartPr>
        <xdr14:cNvPr id="33" name="FreeForm 9"/>
        <xdr14:cNvContentPartPr/>
      </xdr14:nvContentPartPr>
      <xdr14:nvPr/>
      <xdr14:xfrm>
        <a:off x="3660775" y="2127250"/>
        <a:ext cx="9525" cy="9525"/>
      </xdr14:xfrm>
    </xdr:contentPart>
    <xdr:clientData/>
  </xdr:twoCellAnchor>
  <xdr:twoCellAnchor>
    <xdr:from>
      <xdr:col>4</xdr:col>
      <xdr:colOff>340995</xdr:colOff>
      <xdr:row>4</xdr:row>
      <xdr:rowOff>38100</xdr:rowOff>
    </xdr:from>
    <xdr:to>
      <xdr:col>4</xdr:col>
      <xdr:colOff>350520</xdr:colOff>
      <xdr:row>4</xdr:row>
      <xdr:rowOff>47625</xdr:rowOff>
    </xdr:to>
    <xdr:contentPart xmlns:xdr14="http://schemas.microsoft.com/office/excel/2010/spreadsheetDrawing" r:id="rId33">
      <xdr14:nvContentPartPr>
        <xdr14:cNvPr id="34" name="FreeForm 11"/>
        <xdr14:cNvContentPartPr/>
      </xdr14:nvContentPartPr>
      <xdr14:nvPr/>
      <xdr14:xfrm>
        <a:off x="3651885" y="1181100"/>
        <a:ext cx="9525" cy="9525"/>
      </xdr14:xfrm>
    </xdr:contentPart>
    <xdr:clientData/>
  </xdr:twoCellAnchor>
  <xdr:twoCellAnchor>
    <xdr:from>
      <xdr:col>4</xdr:col>
      <xdr:colOff>397510</xdr:colOff>
      <xdr:row>9</xdr:row>
      <xdr:rowOff>130810</xdr:rowOff>
    </xdr:from>
    <xdr:to>
      <xdr:col>4</xdr:col>
      <xdr:colOff>407035</xdr:colOff>
      <xdr:row>9</xdr:row>
      <xdr:rowOff>140335</xdr:rowOff>
    </xdr:to>
    <xdr:contentPart xmlns:xdr14="http://schemas.microsoft.com/office/excel/2010/spreadsheetDrawing" r:id="rId34">
      <xdr14:nvContentPartPr>
        <xdr14:cNvPr id="35" name="FreeForm 13"/>
        <xdr14:cNvContentPartPr/>
      </xdr14:nvContentPartPr>
      <xdr14:nvPr/>
      <xdr14:xfrm>
        <a:off x="3708400" y="2131060"/>
        <a:ext cx="9525" cy="9525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1540.000 3259.000 533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4332.000 3020.000 533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3994.000 3140.000 533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4064.000 3080.000 533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4044.000 3279.000 533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4183.000 3090.000 533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1540.000 3259.000 533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4332.000 3020.000 533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3994.000 3140.000 533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4064.000 3080.000 533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4044.000 3279.000 533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4183.000 3090.000 533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1540.000 3259.000 533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4332.000 3020.000 533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3994.000 3140.000 533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4064.000 3080.000 533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4044.000 3279.000 533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4183.000 3090.000 533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1540.000 3259.000 533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4332.000 3020.000 533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3994.000 3140.000 533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4064.000 3080.000 533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4044.000 3279.000 533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4183.000 3090.000 533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4332.000 3020.000 533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3994.000 3140.000 533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4064.000 3080.000 533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4044.000 3279.000 533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22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4183.000 3090.000 533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4332.000 3020.000 533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3994.000 3140.000 533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4064.000 3080.000 533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4044.000 3279.000 533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00" units="dev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  <inkml:channelProperty channel="F" name="resolution" value="1" units="1/dev"/>
        </inkml:channelProperties>
      </inkml:inkSource>
      <inkml:timestamp xml:id="ts0" timeString="2026-09-15T14:28:40"/>
    </inkml:context>
    <inkml:brush xml:id="brush0">
      <inkml:brushProperty name="width" value="0.019" units="cm"/>
      <inkml:brushProperty name="height" value="0.019" units="cm"/>
      <inkml:brushProperty name="color" value="#000000"/>
      <inkml:brushProperty name="fitToCurve" value="1"/>
      <inkml:brushProperty name="ignorePressure" value="0"/>
    </inkml:brush>
  </inkml:definitions>
  <inkml:trace contextRef="#ctx0" brushRef="#brush0">4183.000 3090.000 533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selection activeCell="I103" sqref="I103"/>
    </sheetView>
  </sheetViews>
  <sheetFormatPr defaultColWidth="9" defaultRowHeight="14.25"/>
  <cols>
    <col min="1" max="1" width="6.71666666666667" style="4" customWidth="1"/>
    <col min="2" max="2" width="14.875" style="4" customWidth="1"/>
    <col min="3" max="3" width="12.625" style="4" customWidth="1"/>
    <col min="4" max="4" width="10.25" style="4" customWidth="1"/>
    <col min="5" max="5" width="9.00833333333333" style="4" customWidth="1"/>
    <col min="6" max="6" width="17.4916666666667" style="164" customWidth="1"/>
    <col min="7" max="7" width="9.00833333333333" style="164" customWidth="1"/>
    <col min="8" max="8" width="9.00833333333333" style="4" customWidth="1"/>
    <col min="9" max="9" width="11.5083333333333" style="164" customWidth="1"/>
    <col min="10" max="10" width="10.2583333333333" style="5" customWidth="1"/>
    <col min="11" max="11" width="9.00833333333333" style="4" customWidth="1"/>
    <col min="12" max="16384" width="9" style="1"/>
  </cols>
  <sheetData>
    <row r="1" s="1" customFormat="1" ht="19" customHeight="1" spans="1:19">
      <c r="A1" s="8" t="s">
        <v>0</v>
      </c>
      <c r="B1" s="8"/>
      <c r="C1" s="8"/>
      <c r="D1" s="8"/>
      <c r="E1" s="8"/>
      <c r="F1" s="8"/>
      <c r="G1" s="9"/>
      <c r="H1" s="8"/>
      <c r="I1" s="10"/>
      <c r="J1" s="11"/>
      <c r="K1" s="9"/>
    </row>
    <row r="2" s="1" customFormat="1" ht="27" spans="1:19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97" t="s">
        <v>6</v>
      </c>
      <c r="G2" s="97"/>
      <c r="H2" s="13" t="s">
        <v>7</v>
      </c>
      <c r="I2" s="10" t="s">
        <v>8</v>
      </c>
      <c r="J2" s="17" t="s">
        <v>9</v>
      </c>
      <c r="K2" s="16" t="s">
        <v>10</v>
      </c>
    </row>
    <row r="3" s="1" customFormat="1" spans="1:19">
      <c r="A3" s="8"/>
      <c r="B3" s="8"/>
      <c r="C3" s="12"/>
      <c r="D3" s="8"/>
      <c r="E3" s="8" t="s">
        <v>11</v>
      </c>
      <c r="F3" s="10" t="s">
        <v>12</v>
      </c>
      <c r="G3" s="96" t="s">
        <v>11</v>
      </c>
      <c r="H3" s="8" t="s">
        <v>11</v>
      </c>
      <c r="I3" s="10"/>
      <c r="J3" s="17"/>
      <c r="K3" s="16"/>
    </row>
    <row r="4" s="1" customFormat="1" spans="1:19">
      <c r="A4" s="18">
        <v>1</v>
      </c>
      <c r="B4" s="57" t="s">
        <v>13</v>
      </c>
      <c r="C4" s="250" t="s">
        <v>14</v>
      </c>
      <c r="D4" s="272" t="s">
        <v>15</v>
      </c>
      <c r="E4" s="57">
        <v>98</v>
      </c>
      <c r="F4" s="111">
        <v>87.77</v>
      </c>
      <c r="G4" s="111">
        <v>96.77</v>
      </c>
      <c r="H4" s="57">
        <v>88</v>
      </c>
      <c r="I4" s="111">
        <v>95.2</v>
      </c>
      <c r="J4" s="57">
        <v>1</v>
      </c>
      <c r="K4" s="14">
        <f t="shared" ref="K4:K62" si="0">RANK(I4,$I$4:$I$94,0)</f>
        <v>1</v>
      </c>
    </row>
    <row r="5" s="1" customFormat="1" spans="1:19">
      <c r="A5" s="18">
        <v>2</v>
      </c>
      <c r="B5" s="57" t="s">
        <v>13</v>
      </c>
      <c r="C5" s="250" t="s">
        <v>14</v>
      </c>
      <c r="D5" s="272" t="s">
        <v>16</v>
      </c>
      <c r="E5" s="57">
        <v>84</v>
      </c>
      <c r="F5" s="111">
        <v>87.76</v>
      </c>
      <c r="G5" s="111">
        <v>100</v>
      </c>
      <c r="H5" s="57">
        <v>70</v>
      </c>
      <c r="I5" s="111">
        <v>91.6</v>
      </c>
      <c r="J5" s="57">
        <v>2</v>
      </c>
      <c r="K5" s="14">
        <f t="shared" si="0"/>
        <v>2</v>
      </c>
    </row>
    <row r="6" s="1" customFormat="1" spans="1:19">
      <c r="A6" s="18">
        <v>3</v>
      </c>
      <c r="B6" s="18" t="s">
        <v>17</v>
      </c>
      <c r="C6" s="250" t="s">
        <v>14</v>
      </c>
      <c r="D6" s="272" t="s">
        <v>18</v>
      </c>
      <c r="E6" s="25">
        <v>91</v>
      </c>
      <c r="F6" s="56">
        <v>88.59</v>
      </c>
      <c r="G6" s="60">
        <v>99.59</v>
      </c>
      <c r="H6" s="25">
        <v>64</v>
      </c>
      <c r="I6" s="27">
        <v>91.18</v>
      </c>
      <c r="J6" s="305">
        <f t="shared" ref="J6:J17" si="1">RANK(I6,$I$4:$I$52,0)</f>
        <v>3</v>
      </c>
      <c r="K6" s="14">
        <f t="shared" si="0"/>
        <v>3</v>
      </c>
    </row>
    <row r="7" s="1" customFormat="1" spans="1:19">
      <c r="A7" s="18">
        <v>4</v>
      </c>
      <c r="B7" s="18" t="s">
        <v>17</v>
      </c>
      <c r="C7" s="250" t="s">
        <v>14</v>
      </c>
      <c r="D7" s="272" t="s">
        <v>19</v>
      </c>
      <c r="E7" s="23">
        <v>96</v>
      </c>
      <c r="F7" s="58">
        <v>84.79</v>
      </c>
      <c r="G7" s="299">
        <v>93.79</v>
      </c>
      <c r="H7" s="23">
        <v>78</v>
      </c>
      <c r="I7" s="27">
        <v>90.96</v>
      </c>
      <c r="J7" s="305">
        <f t="shared" si="1"/>
        <v>4</v>
      </c>
      <c r="K7" s="14">
        <f t="shared" si="0"/>
        <v>4</v>
      </c>
    </row>
    <row r="8" s="1" customFormat="1" spans="1:19">
      <c r="A8" s="18">
        <v>5</v>
      </c>
      <c r="B8" s="57" t="s">
        <v>13</v>
      </c>
      <c r="C8" s="250" t="s">
        <v>14</v>
      </c>
      <c r="D8" s="272" t="s">
        <v>20</v>
      </c>
      <c r="E8" s="57">
        <v>86</v>
      </c>
      <c r="F8" s="111">
        <v>84.01</v>
      </c>
      <c r="G8" s="111">
        <v>100</v>
      </c>
      <c r="H8" s="57">
        <v>64</v>
      </c>
      <c r="I8" s="111">
        <v>90.7</v>
      </c>
      <c r="J8" s="57">
        <v>3</v>
      </c>
      <c r="K8" s="14">
        <f t="shared" si="0"/>
        <v>5</v>
      </c>
    </row>
    <row r="9" s="1" customFormat="1" spans="1:19">
      <c r="A9" s="18">
        <v>6</v>
      </c>
      <c r="B9" s="57" t="s">
        <v>13</v>
      </c>
      <c r="C9" s="250" t="s">
        <v>14</v>
      </c>
      <c r="D9" s="272" t="s">
        <v>21</v>
      </c>
      <c r="E9" s="57">
        <v>85</v>
      </c>
      <c r="F9" s="111">
        <v>81.7</v>
      </c>
      <c r="G9" s="111">
        <v>88.7</v>
      </c>
      <c r="H9" s="57">
        <v>80</v>
      </c>
      <c r="I9" s="111">
        <v>90.65</v>
      </c>
      <c r="J9" s="57">
        <v>4</v>
      </c>
      <c r="K9" s="14">
        <f t="shared" si="0"/>
        <v>6</v>
      </c>
    </row>
    <row r="10" s="1" customFormat="1" spans="1:19">
      <c r="A10" s="18">
        <v>7</v>
      </c>
      <c r="B10" s="18" t="s">
        <v>17</v>
      </c>
      <c r="C10" s="250" t="s">
        <v>14</v>
      </c>
      <c r="D10" s="272" t="s">
        <v>22</v>
      </c>
      <c r="E10" s="18">
        <v>93</v>
      </c>
      <c r="F10" s="59">
        <v>75.19</v>
      </c>
      <c r="G10" s="59">
        <v>91.19</v>
      </c>
      <c r="H10" s="18">
        <v>84</v>
      </c>
      <c r="I10" s="27">
        <v>90.02</v>
      </c>
      <c r="J10" s="305">
        <f t="shared" si="1"/>
        <v>7</v>
      </c>
      <c r="K10" s="14">
        <f t="shared" si="0"/>
        <v>7</v>
      </c>
    </row>
    <row r="11" s="1" customFormat="1" spans="1:19">
      <c r="A11" s="18">
        <v>8</v>
      </c>
      <c r="B11" s="18" t="s">
        <v>17</v>
      </c>
      <c r="C11" s="250" t="s">
        <v>14</v>
      </c>
      <c r="D11" s="272" t="s">
        <v>23</v>
      </c>
      <c r="E11" s="18">
        <v>91</v>
      </c>
      <c r="F11" s="59">
        <v>79.19</v>
      </c>
      <c r="G11" s="59">
        <v>92.19</v>
      </c>
      <c r="H11" s="18">
        <v>78</v>
      </c>
      <c r="I11" s="27">
        <v>89.17</v>
      </c>
      <c r="J11" s="305">
        <f t="shared" si="1"/>
        <v>8</v>
      </c>
      <c r="K11" s="14">
        <f t="shared" si="0"/>
        <v>8</v>
      </c>
    </row>
    <row r="12" s="1" customFormat="1" spans="1:19">
      <c r="A12" s="18">
        <v>9</v>
      </c>
      <c r="B12" s="18" t="s">
        <v>17</v>
      </c>
      <c r="C12" s="250" t="s">
        <v>14</v>
      </c>
      <c r="D12" s="272" t="s">
        <v>24</v>
      </c>
      <c r="E12" s="25">
        <v>87</v>
      </c>
      <c r="F12" s="56">
        <v>82.88</v>
      </c>
      <c r="G12" s="60">
        <v>96.88</v>
      </c>
      <c r="H12" s="25">
        <v>62</v>
      </c>
      <c r="I12" s="27">
        <v>88.42</v>
      </c>
      <c r="J12" s="305">
        <f t="shared" si="1"/>
        <v>9</v>
      </c>
      <c r="K12" s="14">
        <f t="shared" si="0"/>
        <v>9</v>
      </c>
      <c r="L12" s="306"/>
      <c r="M12" s="288"/>
      <c r="N12" s="307"/>
      <c r="O12" s="307"/>
      <c r="P12" s="288"/>
      <c r="Q12" s="308"/>
      <c r="R12" s="309"/>
      <c r="S12" s="310"/>
    </row>
    <row r="13" s="1" customFormat="1" spans="1:19">
      <c r="A13" s="18">
        <v>10</v>
      </c>
      <c r="B13" s="18" t="s">
        <v>17</v>
      </c>
      <c r="C13" s="250" t="s">
        <v>25</v>
      </c>
      <c r="D13" s="272" t="s">
        <v>26</v>
      </c>
      <c r="E13" s="18">
        <v>95</v>
      </c>
      <c r="F13" s="59">
        <v>78.31</v>
      </c>
      <c r="G13" s="59">
        <v>85.31</v>
      </c>
      <c r="H13" s="18">
        <v>89</v>
      </c>
      <c r="I13" s="27">
        <f t="shared" ref="I13:I16" si="2">E13*0.15+G13*0.65+H13*0.2</f>
        <v>87.5015</v>
      </c>
      <c r="J13" s="305">
        <f t="shared" si="1"/>
        <v>10</v>
      </c>
      <c r="K13" s="14">
        <f t="shared" si="0"/>
        <v>10</v>
      </c>
    </row>
    <row r="14" s="1" customFormat="1" spans="1:19">
      <c r="A14" s="18">
        <v>11</v>
      </c>
      <c r="B14" s="18" t="s">
        <v>17</v>
      </c>
      <c r="C14" s="250" t="s">
        <v>14</v>
      </c>
      <c r="D14" s="272" t="s">
        <v>27</v>
      </c>
      <c r="E14" s="18">
        <v>90</v>
      </c>
      <c r="F14" s="59">
        <v>79.6</v>
      </c>
      <c r="G14" s="59">
        <v>88.6</v>
      </c>
      <c r="H14" s="18">
        <v>78</v>
      </c>
      <c r="I14" s="79">
        <f t="shared" si="2"/>
        <v>86.69</v>
      </c>
      <c r="J14" s="305">
        <f t="shared" si="1"/>
        <v>11</v>
      </c>
      <c r="K14" s="14">
        <f t="shared" si="0"/>
        <v>11</v>
      </c>
    </row>
    <row r="15" s="1" customFormat="1" spans="1:19">
      <c r="A15" s="18">
        <v>12</v>
      </c>
      <c r="B15" s="18" t="s">
        <v>17</v>
      </c>
      <c r="C15" s="250" t="s">
        <v>14</v>
      </c>
      <c r="D15" s="272" t="s">
        <v>28</v>
      </c>
      <c r="E15" s="18">
        <v>91</v>
      </c>
      <c r="F15" s="59">
        <v>82.31</v>
      </c>
      <c r="G15" s="59">
        <v>90.31</v>
      </c>
      <c r="H15" s="18">
        <v>66</v>
      </c>
      <c r="I15" s="27">
        <v>85.55</v>
      </c>
      <c r="J15" s="305">
        <f t="shared" si="1"/>
        <v>12</v>
      </c>
      <c r="K15" s="14">
        <f t="shared" si="0"/>
        <v>12</v>
      </c>
    </row>
    <row r="16" s="1" customFormat="1" spans="1:19">
      <c r="A16" s="18">
        <v>13</v>
      </c>
      <c r="B16" s="18" t="s">
        <v>17</v>
      </c>
      <c r="C16" s="250" t="s">
        <v>14</v>
      </c>
      <c r="D16" s="272" t="s">
        <v>29</v>
      </c>
      <c r="E16" s="18">
        <v>93</v>
      </c>
      <c r="F16" s="59">
        <v>79.56</v>
      </c>
      <c r="G16" s="59">
        <v>84.56</v>
      </c>
      <c r="H16" s="18">
        <v>82</v>
      </c>
      <c r="I16" s="27">
        <f t="shared" si="2"/>
        <v>85.314</v>
      </c>
      <c r="J16" s="305">
        <f t="shared" si="1"/>
        <v>13</v>
      </c>
      <c r="K16" s="14">
        <f t="shared" si="0"/>
        <v>13</v>
      </c>
    </row>
    <row r="17" s="1" customFormat="1" spans="1:11">
      <c r="A17" s="18">
        <v>14</v>
      </c>
      <c r="B17" s="18" t="s">
        <v>17</v>
      </c>
      <c r="C17" s="250" t="s">
        <v>14</v>
      </c>
      <c r="D17" s="272" t="s">
        <v>30</v>
      </c>
      <c r="E17" s="18">
        <v>88</v>
      </c>
      <c r="F17" s="59">
        <v>85.46</v>
      </c>
      <c r="G17" s="59">
        <v>89.46</v>
      </c>
      <c r="H17" s="18">
        <v>64</v>
      </c>
      <c r="I17" s="27">
        <v>84.15</v>
      </c>
      <c r="J17" s="305">
        <f t="shared" si="1"/>
        <v>14</v>
      </c>
      <c r="K17" s="14">
        <f t="shared" si="0"/>
        <v>14</v>
      </c>
    </row>
    <row r="18" s="1" customFormat="1" spans="1:11">
      <c r="A18" s="18">
        <v>15</v>
      </c>
      <c r="B18" s="57" t="s">
        <v>13</v>
      </c>
      <c r="C18" s="250" t="s">
        <v>14</v>
      </c>
      <c r="D18" s="272" t="s">
        <v>31</v>
      </c>
      <c r="E18" s="57">
        <v>90</v>
      </c>
      <c r="F18" s="111">
        <v>78.3</v>
      </c>
      <c r="G18" s="111">
        <v>81.3</v>
      </c>
      <c r="H18" s="57">
        <v>86</v>
      </c>
      <c r="I18" s="111">
        <v>83.55</v>
      </c>
      <c r="J18" s="57">
        <v>5</v>
      </c>
      <c r="K18" s="14">
        <f t="shared" si="0"/>
        <v>15</v>
      </c>
    </row>
    <row r="19" s="1" customFormat="1" spans="1:11">
      <c r="A19" s="18">
        <v>16</v>
      </c>
      <c r="B19" s="18" t="s">
        <v>17</v>
      </c>
      <c r="C19" s="250" t="s">
        <v>14</v>
      </c>
      <c r="D19" s="272" t="s">
        <v>32</v>
      </c>
      <c r="E19" s="18">
        <v>94</v>
      </c>
      <c r="F19" s="59">
        <v>85.24</v>
      </c>
      <c r="G19" s="59">
        <v>85.24</v>
      </c>
      <c r="H19" s="18">
        <v>68</v>
      </c>
      <c r="I19" s="27">
        <f>E19*0.15+G19*0.65+H19*0.2</f>
        <v>83.106</v>
      </c>
      <c r="J19" s="305">
        <f t="shared" ref="J19:J22" si="3">RANK(I19,$I$4:$I$52,0)</f>
        <v>16</v>
      </c>
      <c r="K19" s="14">
        <f t="shared" si="0"/>
        <v>16</v>
      </c>
    </row>
    <row r="20" s="1" customFormat="1" spans="1:11">
      <c r="A20" s="18">
        <v>17</v>
      </c>
      <c r="B20" s="57" t="s">
        <v>13</v>
      </c>
      <c r="C20" s="250" t="s">
        <v>14</v>
      </c>
      <c r="D20" s="272" t="s">
        <v>15</v>
      </c>
      <c r="E20" s="57">
        <v>91</v>
      </c>
      <c r="F20" s="111">
        <v>72.18</v>
      </c>
      <c r="G20" s="111">
        <v>81.18</v>
      </c>
      <c r="H20" s="57">
        <v>82</v>
      </c>
      <c r="I20" s="111">
        <v>82.82</v>
      </c>
      <c r="J20" s="57">
        <v>6</v>
      </c>
      <c r="K20" s="14">
        <f t="shared" si="0"/>
        <v>17</v>
      </c>
    </row>
    <row r="21" s="1" customFormat="1" spans="1:11">
      <c r="A21" s="18">
        <v>18</v>
      </c>
      <c r="B21" s="18" t="s">
        <v>17</v>
      </c>
      <c r="C21" s="250" t="s">
        <v>14</v>
      </c>
      <c r="D21" s="272" t="s">
        <v>20</v>
      </c>
      <c r="E21" s="18">
        <v>94</v>
      </c>
      <c r="F21" s="59">
        <v>81.86</v>
      </c>
      <c r="G21" s="59">
        <v>85.86</v>
      </c>
      <c r="H21" s="18">
        <v>66</v>
      </c>
      <c r="I21" s="27">
        <v>82.7</v>
      </c>
      <c r="J21" s="305">
        <f t="shared" si="3"/>
        <v>18</v>
      </c>
      <c r="K21" s="14">
        <f t="shared" si="0"/>
        <v>18</v>
      </c>
    </row>
    <row r="22" s="1" customFormat="1" spans="1:11">
      <c r="A22" s="18">
        <v>19</v>
      </c>
      <c r="B22" s="18" t="s">
        <v>17</v>
      </c>
      <c r="C22" s="250" t="s">
        <v>14</v>
      </c>
      <c r="D22" s="311" t="s">
        <v>33</v>
      </c>
      <c r="E22" s="18">
        <v>91</v>
      </c>
      <c r="F22" s="59">
        <v>71.18</v>
      </c>
      <c r="G22" s="59">
        <v>71.18</v>
      </c>
      <c r="H22" s="18">
        <v>74</v>
      </c>
      <c r="I22" s="27">
        <v>82.625</v>
      </c>
      <c r="J22" s="305">
        <f t="shared" si="3"/>
        <v>19</v>
      </c>
      <c r="K22" s="14">
        <f t="shared" si="0"/>
        <v>19</v>
      </c>
    </row>
    <row r="23" s="1" customFormat="1" spans="1:11">
      <c r="A23" s="18">
        <v>20</v>
      </c>
      <c r="B23" s="57" t="s">
        <v>13</v>
      </c>
      <c r="C23" s="250" t="s">
        <v>14</v>
      </c>
      <c r="D23" s="272" t="s">
        <v>18</v>
      </c>
      <c r="E23" s="57">
        <v>83</v>
      </c>
      <c r="F23" s="111">
        <v>81.15</v>
      </c>
      <c r="G23" s="111">
        <v>87.15</v>
      </c>
      <c r="H23" s="57">
        <v>66</v>
      </c>
      <c r="I23" s="111">
        <v>82.3</v>
      </c>
      <c r="J23" s="57">
        <v>7</v>
      </c>
      <c r="K23" s="14">
        <f t="shared" si="0"/>
        <v>20</v>
      </c>
    </row>
    <row r="24" s="1" customFormat="1" spans="1:11">
      <c r="A24" s="18">
        <v>21</v>
      </c>
      <c r="B24" s="18" t="s">
        <v>17</v>
      </c>
      <c r="C24" s="250" t="s">
        <v>14</v>
      </c>
      <c r="D24" s="272" t="s">
        <v>18</v>
      </c>
      <c r="E24" s="25">
        <v>91</v>
      </c>
      <c r="F24" s="56">
        <v>74.58</v>
      </c>
      <c r="G24" s="60">
        <v>76.58</v>
      </c>
      <c r="H24" s="25">
        <v>88.5</v>
      </c>
      <c r="I24" s="27">
        <v>81.12</v>
      </c>
      <c r="J24" s="305">
        <f t="shared" ref="J24:J28" si="4">RANK(I24,$I$4:$I$52,0)</f>
        <v>21</v>
      </c>
      <c r="K24" s="14">
        <f t="shared" si="0"/>
        <v>21</v>
      </c>
    </row>
    <row r="25" s="1" customFormat="1" spans="1:11">
      <c r="A25" s="18">
        <v>22</v>
      </c>
      <c r="B25" s="57" t="s">
        <v>13</v>
      </c>
      <c r="C25" s="250" t="s">
        <v>14</v>
      </c>
      <c r="D25" s="272" t="s">
        <v>34</v>
      </c>
      <c r="E25" s="57">
        <v>84</v>
      </c>
      <c r="F25" s="111">
        <v>80.48</v>
      </c>
      <c r="G25" s="111">
        <v>84.48</v>
      </c>
      <c r="H25" s="57">
        <v>68</v>
      </c>
      <c r="I25" s="111">
        <v>81.11</v>
      </c>
      <c r="J25" s="57">
        <v>8</v>
      </c>
      <c r="K25" s="14">
        <f t="shared" si="0"/>
        <v>22</v>
      </c>
    </row>
    <row r="26" s="1" customFormat="1" spans="1:11">
      <c r="A26" s="18">
        <v>23</v>
      </c>
      <c r="B26" s="77" t="s">
        <v>17</v>
      </c>
      <c r="C26" s="250" t="s">
        <v>14</v>
      </c>
      <c r="D26" s="57" t="s">
        <v>35</v>
      </c>
      <c r="E26" s="57">
        <v>86</v>
      </c>
      <c r="F26" s="111">
        <v>74.36</v>
      </c>
      <c r="G26" s="111">
        <v>87.36</v>
      </c>
      <c r="H26" s="57">
        <v>70</v>
      </c>
      <c r="I26" s="57">
        <v>80.83</v>
      </c>
      <c r="J26" s="305">
        <f t="shared" si="4"/>
        <v>23</v>
      </c>
      <c r="K26" s="14">
        <f t="shared" si="0"/>
        <v>23</v>
      </c>
    </row>
    <row r="27" s="1" customFormat="1" spans="1:11">
      <c r="A27" s="18">
        <v>24</v>
      </c>
      <c r="B27" s="18" t="s">
        <v>17</v>
      </c>
      <c r="C27" s="250" t="s">
        <v>14</v>
      </c>
      <c r="D27" s="272" t="s">
        <v>20</v>
      </c>
      <c r="E27" s="18">
        <v>88</v>
      </c>
      <c r="F27" s="59">
        <v>74.83</v>
      </c>
      <c r="G27" s="59">
        <v>83.83</v>
      </c>
      <c r="H27" s="18">
        <v>60</v>
      </c>
      <c r="I27" s="27">
        <v>79.69</v>
      </c>
      <c r="J27" s="305">
        <f t="shared" si="4"/>
        <v>24</v>
      </c>
      <c r="K27" s="14">
        <f t="shared" si="0"/>
        <v>24</v>
      </c>
    </row>
    <row r="28" s="1" customFormat="1" spans="1:11">
      <c r="A28" s="18">
        <v>25</v>
      </c>
      <c r="B28" s="18" t="s">
        <v>17</v>
      </c>
      <c r="C28" s="250" t="s">
        <v>14</v>
      </c>
      <c r="D28" s="272" t="s">
        <v>36</v>
      </c>
      <c r="E28" s="18">
        <v>90</v>
      </c>
      <c r="F28" s="59">
        <v>78.56</v>
      </c>
      <c r="G28" s="59">
        <v>82.56</v>
      </c>
      <c r="H28" s="18">
        <v>60</v>
      </c>
      <c r="I28" s="27">
        <v>79.16</v>
      </c>
      <c r="J28" s="305">
        <f t="shared" si="4"/>
        <v>25</v>
      </c>
      <c r="K28" s="14">
        <f t="shared" si="0"/>
        <v>25</v>
      </c>
    </row>
    <row r="29" s="1" customFormat="1" spans="1:11">
      <c r="A29" s="18">
        <v>26</v>
      </c>
      <c r="B29" s="57" t="s">
        <v>13</v>
      </c>
      <c r="C29" s="250" t="s">
        <v>14</v>
      </c>
      <c r="D29" s="272" t="s">
        <v>18</v>
      </c>
      <c r="E29" s="71">
        <v>81</v>
      </c>
      <c r="F29" s="300">
        <v>74.3</v>
      </c>
      <c r="G29" s="300">
        <v>78.3</v>
      </c>
      <c r="H29" s="71">
        <v>80</v>
      </c>
      <c r="I29" s="111">
        <v>79.04</v>
      </c>
      <c r="J29" s="57">
        <v>9</v>
      </c>
      <c r="K29" s="14">
        <f t="shared" si="0"/>
        <v>26</v>
      </c>
    </row>
    <row r="30" s="1" customFormat="1" spans="1:11">
      <c r="A30" s="18">
        <v>27</v>
      </c>
      <c r="B30" s="57" t="s">
        <v>13</v>
      </c>
      <c r="C30" s="250" t="s">
        <v>14</v>
      </c>
      <c r="D30" s="272" t="s">
        <v>20</v>
      </c>
      <c r="E30" s="57">
        <v>80</v>
      </c>
      <c r="F30" s="111">
        <v>80.58</v>
      </c>
      <c r="G30" s="111">
        <v>84.58</v>
      </c>
      <c r="H30" s="57">
        <v>60</v>
      </c>
      <c r="I30" s="111">
        <v>78.98</v>
      </c>
      <c r="J30" s="57">
        <v>10</v>
      </c>
      <c r="K30" s="14">
        <f t="shared" si="0"/>
        <v>27</v>
      </c>
    </row>
    <row r="31" s="1" customFormat="1" spans="1:11">
      <c r="A31" s="18">
        <v>28</v>
      </c>
      <c r="B31" s="18" t="s">
        <v>17</v>
      </c>
      <c r="C31" s="250" t="s">
        <v>14</v>
      </c>
      <c r="D31" s="272" t="s">
        <v>37</v>
      </c>
      <c r="E31" s="18">
        <v>93</v>
      </c>
      <c r="F31" s="59">
        <v>79.73</v>
      </c>
      <c r="G31" s="59">
        <v>83.73</v>
      </c>
      <c r="H31" s="18">
        <v>62</v>
      </c>
      <c r="I31" s="27">
        <v>78.89</v>
      </c>
      <c r="J31" s="305">
        <f t="shared" ref="J31:J35" si="5">RANK(I31,$I$4:$I$52,0)</f>
        <v>28</v>
      </c>
      <c r="K31" s="14">
        <f t="shared" si="0"/>
        <v>28</v>
      </c>
    </row>
    <row r="32" s="1" customFormat="1" spans="1:11">
      <c r="A32" s="18">
        <v>29</v>
      </c>
      <c r="B32" s="18" t="s">
        <v>17</v>
      </c>
      <c r="C32" s="250" t="s">
        <v>14</v>
      </c>
      <c r="D32" s="272" t="s">
        <v>38</v>
      </c>
      <c r="E32" s="18">
        <v>87</v>
      </c>
      <c r="F32" s="59">
        <v>76.99</v>
      </c>
      <c r="G32" s="59">
        <v>80.99</v>
      </c>
      <c r="H32" s="18">
        <v>66</v>
      </c>
      <c r="I32" s="27">
        <v>78.89</v>
      </c>
      <c r="J32" s="305">
        <f t="shared" si="5"/>
        <v>28</v>
      </c>
      <c r="K32" s="14">
        <f t="shared" si="0"/>
        <v>28</v>
      </c>
    </row>
    <row r="33" s="1" customFormat="1" spans="1:11">
      <c r="A33" s="18">
        <v>30</v>
      </c>
      <c r="B33" s="57" t="s">
        <v>13</v>
      </c>
      <c r="C33" s="250" t="s">
        <v>14</v>
      </c>
      <c r="D33" s="272" t="s">
        <v>20</v>
      </c>
      <c r="E33" s="57">
        <v>82</v>
      </c>
      <c r="F33" s="111">
        <v>78.89</v>
      </c>
      <c r="G33" s="111">
        <v>82.89</v>
      </c>
      <c r="H33" s="57">
        <v>62</v>
      </c>
      <c r="I33" s="111">
        <v>78.58</v>
      </c>
      <c r="J33" s="57">
        <v>11</v>
      </c>
      <c r="K33" s="14">
        <f t="shared" si="0"/>
        <v>30</v>
      </c>
    </row>
    <row r="34" s="1" customFormat="1" spans="1:11">
      <c r="A34" s="18">
        <v>31</v>
      </c>
      <c r="B34" s="18" t="s">
        <v>17</v>
      </c>
      <c r="C34" s="250" t="s">
        <v>39</v>
      </c>
      <c r="D34" s="272" t="s">
        <v>40</v>
      </c>
      <c r="E34" s="25">
        <v>88</v>
      </c>
      <c r="F34" s="56">
        <v>82.03</v>
      </c>
      <c r="G34" s="60">
        <v>82.03</v>
      </c>
      <c r="H34" s="25">
        <v>60</v>
      </c>
      <c r="I34" s="27">
        <v>78.52</v>
      </c>
      <c r="J34" s="305">
        <f t="shared" si="5"/>
        <v>31</v>
      </c>
      <c r="K34" s="14">
        <f t="shared" si="0"/>
        <v>31</v>
      </c>
    </row>
    <row r="35" s="1" customFormat="1" spans="1:11">
      <c r="A35" s="18">
        <v>32</v>
      </c>
      <c r="B35" s="18" t="s">
        <v>17</v>
      </c>
      <c r="C35" s="250" t="s">
        <v>14</v>
      </c>
      <c r="D35" s="272" t="s">
        <v>41</v>
      </c>
      <c r="E35" s="18">
        <v>91</v>
      </c>
      <c r="F35" s="59">
        <v>76.14</v>
      </c>
      <c r="G35" s="59">
        <v>80.14</v>
      </c>
      <c r="H35" s="18">
        <v>60</v>
      </c>
      <c r="I35" s="27">
        <v>77.14</v>
      </c>
      <c r="J35" s="305">
        <f t="shared" si="5"/>
        <v>32</v>
      </c>
      <c r="K35" s="14">
        <f t="shared" si="0"/>
        <v>32</v>
      </c>
    </row>
    <row r="36" s="1" customFormat="1" spans="1:11">
      <c r="A36" s="18">
        <v>33</v>
      </c>
      <c r="B36" s="57" t="s">
        <v>13</v>
      </c>
      <c r="C36" s="250" t="s">
        <v>14</v>
      </c>
      <c r="D36" s="272" t="s">
        <v>42</v>
      </c>
      <c r="E36" s="57">
        <v>81</v>
      </c>
      <c r="F36" s="111">
        <v>76.69</v>
      </c>
      <c r="G36" s="111">
        <v>80.69</v>
      </c>
      <c r="H36" s="57">
        <v>62</v>
      </c>
      <c r="I36" s="111">
        <v>77</v>
      </c>
      <c r="J36" s="57">
        <v>12</v>
      </c>
      <c r="K36" s="14">
        <f t="shared" si="0"/>
        <v>33</v>
      </c>
    </row>
    <row r="37" s="1" customFormat="1" spans="1:11">
      <c r="A37" s="18">
        <v>34</v>
      </c>
      <c r="B37" s="57" t="s">
        <v>13</v>
      </c>
      <c r="C37" s="250" t="s">
        <v>14</v>
      </c>
      <c r="D37" s="272" t="s">
        <v>18</v>
      </c>
      <c r="E37" s="57">
        <v>83</v>
      </c>
      <c r="F37" s="111">
        <v>77.08</v>
      </c>
      <c r="G37" s="111">
        <v>77.08</v>
      </c>
      <c r="H37" s="57">
        <v>72</v>
      </c>
      <c r="I37" s="111">
        <v>76.95</v>
      </c>
      <c r="J37" s="57">
        <v>13</v>
      </c>
      <c r="K37" s="14">
        <f t="shared" si="0"/>
        <v>34</v>
      </c>
    </row>
    <row r="38" s="1" customFormat="1" spans="1:11">
      <c r="A38" s="18">
        <v>35</v>
      </c>
      <c r="B38" s="77" t="s">
        <v>17</v>
      </c>
      <c r="C38" s="250" t="s">
        <v>14</v>
      </c>
      <c r="D38" s="57" t="s">
        <v>43</v>
      </c>
      <c r="E38" s="57">
        <v>96</v>
      </c>
      <c r="F38" s="111">
        <v>70.34</v>
      </c>
      <c r="G38" s="111">
        <v>73.34</v>
      </c>
      <c r="H38" s="57">
        <v>73</v>
      </c>
      <c r="I38" s="111">
        <v>76.67</v>
      </c>
      <c r="J38" s="305">
        <f t="shared" ref="J38:J43" si="6">RANK(I38,$I$4:$I$52,0)</f>
        <v>0</v>
      </c>
      <c r="K38" s="14">
        <f t="shared" si="0"/>
        <v>35</v>
      </c>
    </row>
    <row r="39" s="1" customFormat="1" spans="1:11">
      <c r="A39" s="18">
        <v>36</v>
      </c>
      <c r="B39" s="57" t="s">
        <v>13</v>
      </c>
      <c r="C39" s="250" t="s">
        <v>14</v>
      </c>
      <c r="D39" s="272" t="s">
        <v>44</v>
      </c>
      <c r="E39" s="71">
        <v>80</v>
      </c>
      <c r="F39" s="300">
        <v>80.33</v>
      </c>
      <c r="G39" s="300">
        <v>80.33</v>
      </c>
      <c r="H39" s="71">
        <v>60</v>
      </c>
      <c r="I39" s="111">
        <v>76.21</v>
      </c>
      <c r="J39" s="57">
        <v>14</v>
      </c>
      <c r="K39" s="14">
        <f t="shared" si="0"/>
        <v>36</v>
      </c>
    </row>
    <row r="40" s="1" customFormat="1" spans="1:11">
      <c r="A40" s="18">
        <v>37</v>
      </c>
      <c r="B40" s="77" t="s">
        <v>17</v>
      </c>
      <c r="C40" s="250" t="s">
        <v>14</v>
      </c>
      <c r="D40" s="57" t="s">
        <v>26</v>
      </c>
      <c r="E40" s="57">
        <v>91</v>
      </c>
      <c r="F40" s="111">
        <v>71</v>
      </c>
      <c r="G40" s="111">
        <v>74</v>
      </c>
      <c r="H40" s="57">
        <v>72</v>
      </c>
      <c r="I40" s="111">
        <v>76.15</v>
      </c>
      <c r="J40" s="305">
        <f t="shared" si="6"/>
        <v>37</v>
      </c>
      <c r="K40" s="14">
        <f t="shared" si="0"/>
        <v>37</v>
      </c>
    </row>
    <row r="41" s="1" customFormat="1" spans="1:11">
      <c r="A41" s="18">
        <v>38</v>
      </c>
      <c r="B41" s="57" t="s">
        <v>13</v>
      </c>
      <c r="C41" s="250" t="s">
        <v>14</v>
      </c>
      <c r="D41" s="272" t="s">
        <v>45</v>
      </c>
      <c r="E41" s="57">
        <v>90</v>
      </c>
      <c r="F41" s="111">
        <v>69.04</v>
      </c>
      <c r="G41" s="111">
        <v>72.04</v>
      </c>
      <c r="H41" s="57">
        <v>79</v>
      </c>
      <c r="I41" s="111">
        <v>76.13</v>
      </c>
      <c r="J41" s="57">
        <v>15</v>
      </c>
      <c r="K41" s="14">
        <f t="shared" si="0"/>
        <v>38</v>
      </c>
    </row>
    <row r="42" s="1" customFormat="1" spans="1:11">
      <c r="A42" s="18">
        <v>39</v>
      </c>
      <c r="B42" s="18" t="s">
        <v>17</v>
      </c>
      <c r="C42" s="250" t="s">
        <v>14</v>
      </c>
      <c r="D42" s="312" t="s">
        <v>46</v>
      </c>
      <c r="E42" s="19">
        <v>91</v>
      </c>
      <c r="F42" s="301">
        <v>73.57</v>
      </c>
      <c r="G42" s="301">
        <v>77.57</v>
      </c>
      <c r="H42" s="19">
        <v>66</v>
      </c>
      <c r="I42" s="313">
        <v>76.07</v>
      </c>
      <c r="J42" s="305">
        <f t="shared" si="6"/>
        <v>39</v>
      </c>
      <c r="K42" s="14">
        <f t="shared" si="0"/>
        <v>39</v>
      </c>
    </row>
    <row r="43" s="1" customFormat="1" spans="1:11">
      <c r="A43" s="18">
        <v>40</v>
      </c>
      <c r="B43" s="18" t="s">
        <v>17</v>
      </c>
      <c r="C43" s="250" t="s">
        <v>14</v>
      </c>
      <c r="D43" s="314" t="s">
        <v>47</v>
      </c>
      <c r="E43" s="292">
        <v>90</v>
      </c>
      <c r="F43" s="302">
        <v>72.72</v>
      </c>
      <c r="G43" s="302">
        <v>76.76</v>
      </c>
      <c r="H43" s="292">
        <v>62</v>
      </c>
      <c r="I43" s="315">
        <v>75.77</v>
      </c>
      <c r="J43" s="305">
        <f t="shared" si="6"/>
        <v>40</v>
      </c>
      <c r="K43" s="14">
        <f t="shared" si="0"/>
        <v>40</v>
      </c>
    </row>
    <row r="44" s="1" customFormat="1" spans="1:11">
      <c r="A44" s="18">
        <v>41</v>
      </c>
      <c r="B44" s="57" t="s">
        <v>13</v>
      </c>
      <c r="C44" s="250" t="s">
        <v>14</v>
      </c>
      <c r="D44" s="314" t="s">
        <v>15</v>
      </c>
      <c r="E44" s="22">
        <v>93</v>
      </c>
      <c r="F44" s="303">
        <v>74.75</v>
      </c>
      <c r="G44" s="303">
        <v>74.75</v>
      </c>
      <c r="H44" s="22">
        <v>66</v>
      </c>
      <c r="I44" s="303">
        <v>75.74</v>
      </c>
      <c r="J44" s="57">
        <v>16</v>
      </c>
      <c r="K44" s="14">
        <f t="shared" si="0"/>
        <v>41</v>
      </c>
    </row>
    <row r="45" s="1" customFormat="1" spans="1:11">
      <c r="A45" s="18">
        <v>42</v>
      </c>
      <c r="B45" s="57" t="s">
        <v>13</v>
      </c>
      <c r="C45" s="250" t="s">
        <v>14</v>
      </c>
      <c r="D45" s="314" t="s">
        <v>48</v>
      </c>
      <c r="E45" s="22">
        <v>84</v>
      </c>
      <c r="F45" s="303">
        <v>76.63</v>
      </c>
      <c r="G45" s="303">
        <v>78.63</v>
      </c>
      <c r="H45" s="22">
        <v>60</v>
      </c>
      <c r="I45" s="303">
        <v>75.71</v>
      </c>
      <c r="J45" s="57">
        <v>17</v>
      </c>
      <c r="K45" s="14">
        <f t="shared" si="0"/>
        <v>42</v>
      </c>
    </row>
    <row r="46" s="1" customFormat="1" spans="1:11">
      <c r="A46" s="18">
        <v>43</v>
      </c>
      <c r="B46" s="18" t="s">
        <v>17</v>
      </c>
      <c r="C46" s="250" t="s">
        <v>14</v>
      </c>
      <c r="D46" s="314" t="s">
        <v>18</v>
      </c>
      <c r="E46" s="292">
        <v>89</v>
      </c>
      <c r="F46" s="302">
        <v>73.67</v>
      </c>
      <c r="G46" s="302">
        <v>75.67</v>
      </c>
      <c r="H46" s="292">
        <v>66</v>
      </c>
      <c r="I46" s="315">
        <v>75.703</v>
      </c>
      <c r="J46" s="305">
        <f t="shared" ref="J46:J49" si="7">RANK(I46,$I$4:$I$52,0)</f>
        <v>43</v>
      </c>
      <c r="K46" s="14">
        <f t="shared" si="0"/>
        <v>43</v>
      </c>
    </row>
    <row r="47" s="1" customFormat="1" spans="1:11">
      <c r="A47" s="18">
        <v>44</v>
      </c>
      <c r="B47" s="57" t="s">
        <v>13</v>
      </c>
      <c r="C47" s="250" t="s">
        <v>14</v>
      </c>
      <c r="D47" s="272" t="s">
        <v>49</v>
      </c>
      <c r="E47" s="57">
        <v>86</v>
      </c>
      <c r="F47" s="111">
        <v>68.53</v>
      </c>
      <c r="G47" s="111">
        <v>73.52</v>
      </c>
      <c r="H47" s="57">
        <v>74</v>
      </c>
      <c r="I47" s="111">
        <v>75.49</v>
      </c>
      <c r="J47" s="57">
        <v>18</v>
      </c>
      <c r="K47" s="14">
        <f t="shared" si="0"/>
        <v>44</v>
      </c>
    </row>
    <row r="48" s="1" customFormat="1" spans="1:11">
      <c r="A48" s="18">
        <v>45</v>
      </c>
      <c r="B48" s="18" t="s">
        <v>17</v>
      </c>
      <c r="C48" s="250" t="s">
        <v>14</v>
      </c>
      <c r="D48" s="314" t="s">
        <v>18</v>
      </c>
      <c r="E48" s="292">
        <v>91</v>
      </c>
      <c r="F48" s="302">
        <v>72.75</v>
      </c>
      <c r="G48" s="302">
        <v>72.75</v>
      </c>
      <c r="H48" s="292">
        <v>72</v>
      </c>
      <c r="I48" s="315">
        <v>75.33</v>
      </c>
      <c r="J48" s="305">
        <f t="shared" si="7"/>
        <v>45</v>
      </c>
      <c r="K48" s="14">
        <f t="shared" si="0"/>
        <v>45</v>
      </c>
    </row>
    <row r="49" s="1" customFormat="1" spans="1:11">
      <c r="A49" s="18">
        <v>46</v>
      </c>
      <c r="B49" s="18" t="s">
        <v>17</v>
      </c>
      <c r="C49" s="250" t="s">
        <v>14</v>
      </c>
      <c r="D49" s="314" t="s">
        <v>50</v>
      </c>
      <c r="E49" s="292">
        <v>85</v>
      </c>
      <c r="F49" s="302">
        <v>74.17</v>
      </c>
      <c r="G49" s="302">
        <v>77.17</v>
      </c>
      <c r="H49" s="292">
        <v>70</v>
      </c>
      <c r="I49" s="315">
        <v>75.28</v>
      </c>
      <c r="J49" s="305">
        <f t="shared" si="7"/>
        <v>46</v>
      </c>
      <c r="K49" s="14">
        <f t="shared" si="0"/>
        <v>46</v>
      </c>
    </row>
    <row r="50" s="1" customFormat="1" spans="1:11">
      <c r="A50" s="18">
        <v>47</v>
      </c>
      <c r="B50" s="57" t="s">
        <v>13</v>
      </c>
      <c r="C50" s="250" t="s">
        <v>14</v>
      </c>
      <c r="D50" s="314" t="s">
        <v>31</v>
      </c>
      <c r="E50" s="22">
        <v>87</v>
      </c>
      <c r="F50" s="303">
        <v>75.7</v>
      </c>
      <c r="G50" s="303">
        <v>75.7</v>
      </c>
      <c r="H50" s="22">
        <v>64</v>
      </c>
      <c r="I50" s="303">
        <v>75.06</v>
      </c>
      <c r="J50" s="57">
        <v>19</v>
      </c>
      <c r="K50" s="14">
        <f t="shared" si="0"/>
        <v>47</v>
      </c>
    </row>
    <row r="51" s="1" customFormat="1" spans="1:11">
      <c r="A51" s="18">
        <v>48</v>
      </c>
      <c r="B51" s="57" t="s">
        <v>13</v>
      </c>
      <c r="C51" s="250" t="s">
        <v>14</v>
      </c>
      <c r="D51" s="314" t="s">
        <v>51</v>
      </c>
      <c r="E51" s="22">
        <v>86</v>
      </c>
      <c r="F51" s="303">
        <v>74.22</v>
      </c>
      <c r="G51" s="303">
        <v>74.22</v>
      </c>
      <c r="H51" s="22">
        <v>68</v>
      </c>
      <c r="I51" s="303">
        <v>74.74</v>
      </c>
      <c r="J51" s="57">
        <v>20</v>
      </c>
      <c r="K51" s="14">
        <f t="shared" si="0"/>
        <v>48</v>
      </c>
    </row>
    <row r="52" s="1" customFormat="1" spans="1:11">
      <c r="A52" s="18">
        <v>49</v>
      </c>
      <c r="B52" s="57" t="s">
        <v>13</v>
      </c>
      <c r="C52" s="250" t="s">
        <v>14</v>
      </c>
      <c r="D52" s="314" t="s">
        <v>52</v>
      </c>
      <c r="E52" s="22">
        <v>82</v>
      </c>
      <c r="F52" s="303">
        <v>69.77</v>
      </c>
      <c r="G52" s="303">
        <v>73.77</v>
      </c>
      <c r="H52" s="22">
        <v>72</v>
      </c>
      <c r="I52" s="303">
        <v>74.65</v>
      </c>
      <c r="J52" s="57">
        <v>21</v>
      </c>
      <c r="K52" s="14">
        <f t="shared" si="0"/>
        <v>49</v>
      </c>
    </row>
    <row r="53" s="1" customFormat="1" spans="1:11">
      <c r="A53" s="18">
        <v>50</v>
      </c>
      <c r="B53" s="292" t="s">
        <v>17</v>
      </c>
      <c r="C53" s="250" t="s">
        <v>14</v>
      </c>
      <c r="D53" s="314" t="s">
        <v>53</v>
      </c>
      <c r="E53" s="292">
        <v>85</v>
      </c>
      <c r="F53" s="302">
        <v>74.18</v>
      </c>
      <c r="G53" s="302">
        <v>76.18</v>
      </c>
      <c r="H53" s="292">
        <v>60</v>
      </c>
      <c r="I53" s="315">
        <v>74.26</v>
      </c>
      <c r="J53" s="316">
        <v>29</v>
      </c>
      <c r="K53" s="14">
        <f t="shared" si="0"/>
        <v>50</v>
      </c>
    </row>
    <row r="54" s="1" customFormat="1" spans="1:11">
      <c r="A54" s="18">
        <v>51</v>
      </c>
      <c r="B54" s="292" t="s">
        <v>17</v>
      </c>
      <c r="C54" s="250" t="s">
        <v>14</v>
      </c>
      <c r="D54" s="314" t="s">
        <v>20</v>
      </c>
      <c r="E54" s="292">
        <v>90</v>
      </c>
      <c r="F54" s="302">
        <v>71.97</v>
      </c>
      <c r="G54" s="302">
        <v>71.97</v>
      </c>
      <c r="H54" s="292">
        <v>68</v>
      </c>
      <c r="I54" s="315">
        <v>73.88</v>
      </c>
      <c r="J54" s="316">
        <v>30</v>
      </c>
      <c r="K54" s="14">
        <f t="shared" si="0"/>
        <v>51</v>
      </c>
    </row>
    <row r="55" s="1" customFormat="1" spans="1:11">
      <c r="A55" s="18">
        <v>52</v>
      </c>
      <c r="B55" s="292" t="s">
        <v>17</v>
      </c>
      <c r="C55" s="250" t="s">
        <v>14</v>
      </c>
      <c r="D55" s="314" t="s">
        <v>54</v>
      </c>
      <c r="E55" s="292">
        <v>85</v>
      </c>
      <c r="F55" s="302">
        <v>66.47</v>
      </c>
      <c r="G55" s="302">
        <v>68.47</v>
      </c>
      <c r="H55" s="292">
        <v>80</v>
      </c>
      <c r="I55" s="315">
        <f>E55*0.15+G55*0.65+H55*0.2</f>
        <v>73.2555</v>
      </c>
      <c r="J55" s="316">
        <v>31</v>
      </c>
      <c r="K55" s="14">
        <f t="shared" si="0"/>
        <v>52</v>
      </c>
    </row>
    <row r="56" s="1" customFormat="1" spans="1:11">
      <c r="A56" s="18">
        <v>53</v>
      </c>
      <c r="B56" s="22" t="s">
        <v>13</v>
      </c>
      <c r="C56" s="250" t="s">
        <v>14</v>
      </c>
      <c r="D56" s="314" t="s">
        <v>15</v>
      </c>
      <c r="E56" s="22">
        <v>88</v>
      </c>
      <c r="F56" s="303">
        <v>73.9</v>
      </c>
      <c r="G56" s="303">
        <v>73.9</v>
      </c>
      <c r="H56" s="22">
        <v>60</v>
      </c>
      <c r="I56" s="303">
        <v>73.24</v>
      </c>
      <c r="J56" s="317">
        <v>22</v>
      </c>
      <c r="K56" s="14">
        <f t="shared" si="0"/>
        <v>53</v>
      </c>
    </row>
    <row r="57" s="1" customFormat="1" spans="1:11">
      <c r="A57" s="18">
        <v>54</v>
      </c>
      <c r="B57" s="292" t="s">
        <v>17</v>
      </c>
      <c r="C57" s="250" t="s">
        <v>14</v>
      </c>
      <c r="D57" s="314" t="s">
        <v>55</v>
      </c>
      <c r="E57" s="292">
        <v>88</v>
      </c>
      <c r="F57" s="302">
        <v>72.82</v>
      </c>
      <c r="G57" s="302">
        <v>70.82</v>
      </c>
      <c r="H57" s="292">
        <v>68</v>
      </c>
      <c r="I57" s="315">
        <f>E57*0.15+G57*0.65+H57*0.2</f>
        <v>72.833</v>
      </c>
      <c r="J57" s="316">
        <v>32</v>
      </c>
      <c r="K57" s="14">
        <f t="shared" si="0"/>
        <v>54</v>
      </c>
    </row>
    <row r="58" s="1" customFormat="1" spans="1:11">
      <c r="A58" s="18">
        <v>55</v>
      </c>
      <c r="B58" s="22" t="s">
        <v>13</v>
      </c>
      <c r="C58" s="250" t="s">
        <v>14</v>
      </c>
      <c r="D58" s="314" t="s">
        <v>56</v>
      </c>
      <c r="E58" s="318">
        <v>85</v>
      </c>
      <c r="F58" s="304">
        <v>75.42</v>
      </c>
      <c r="G58" s="304">
        <v>73.4</v>
      </c>
      <c r="H58" s="318">
        <v>60</v>
      </c>
      <c r="I58" s="303">
        <v>72.46</v>
      </c>
      <c r="J58" s="317">
        <v>23</v>
      </c>
      <c r="K58" s="14">
        <f t="shared" si="0"/>
        <v>55</v>
      </c>
    </row>
    <row r="59" s="1" customFormat="1" spans="1:11">
      <c r="A59" s="18">
        <v>56</v>
      </c>
      <c r="B59" s="20" t="s">
        <v>17</v>
      </c>
      <c r="C59" s="250" t="s">
        <v>14</v>
      </c>
      <c r="D59" s="22" t="s">
        <v>57</v>
      </c>
      <c r="E59" s="22">
        <v>93</v>
      </c>
      <c r="F59" s="303">
        <v>68.2</v>
      </c>
      <c r="G59" s="303">
        <v>69.2</v>
      </c>
      <c r="H59" s="22">
        <v>66</v>
      </c>
      <c r="I59" s="303">
        <v>72.13</v>
      </c>
      <c r="J59" s="316">
        <v>33</v>
      </c>
      <c r="K59" s="14">
        <f t="shared" si="0"/>
        <v>56</v>
      </c>
    </row>
    <row r="60" s="1" customFormat="1" spans="1:11">
      <c r="A60" s="18">
        <v>57</v>
      </c>
      <c r="B60" s="22" t="s">
        <v>13</v>
      </c>
      <c r="C60" s="250" t="s">
        <v>14</v>
      </c>
      <c r="D60" s="314" t="s">
        <v>58</v>
      </c>
      <c r="E60" s="22">
        <v>89</v>
      </c>
      <c r="F60" s="303">
        <v>68.85</v>
      </c>
      <c r="G60" s="303">
        <v>66.85</v>
      </c>
      <c r="H60" s="22">
        <v>76</v>
      </c>
      <c r="I60" s="303">
        <v>72</v>
      </c>
      <c r="J60" s="317">
        <v>24</v>
      </c>
      <c r="K60" s="14">
        <f t="shared" si="0"/>
        <v>57</v>
      </c>
    </row>
    <row r="61" s="1" customFormat="1" spans="1:11">
      <c r="A61" s="18">
        <v>58</v>
      </c>
      <c r="B61" s="22" t="s">
        <v>13</v>
      </c>
      <c r="C61" s="250" t="s">
        <v>14</v>
      </c>
      <c r="D61" s="314" t="s">
        <v>55</v>
      </c>
      <c r="E61" s="22">
        <v>82</v>
      </c>
      <c r="F61" s="303">
        <v>68.72</v>
      </c>
      <c r="G61" s="303">
        <v>70.72</v>
      </c>
      <c r="H61" s="22">
        <v>64</v>
      </c>
      <c r="I61" s="303">
        <v>71.07</v>
      </c>
      <c r="J61" s="317">
        <v>25</v>
      </c>
      <c r="K61" s="14">
        <f t="shared" si="0"/>
        <v>58</v>
      </c>
    </row>
    <row r="62" s="1" customFormat="1" spans="1:11">
      <c r="A62" s="18">
        <v>59</v>
      </c>
      <c r="B62" s="292" t="s">
        <v>17</v>
      </c>
      <c r="C62" s="250" t="s">
        <v>14</v>
      </c>
      <c r="D62" s="314" t="s">
        <v>59</v>
      </c>
      <c r="E62" s="292">
        <v>88</v>
      </c>
      <c r="F62" s="302">
        <v>72.3</v>
      </c>
      <c r="G62" s="302">
        <v>70.3</v>
      </c>
      <c r="H62" s="292">
        <v>60</v>
      </c>
      <c r="I62" s="315">
        <v>70.9</v>
      </c>
      <c r="J62" s="316">
        <v>34</v>
      </c>
      <c r="K62" s="14">
        <f t="shared" si="0"/>
        <v>59</v>
      </c>
    </row>
    <row r="63" s="1" customFormat="1" spans="1:11">
      <c r="A63" s="18">
        <v>60</v>
      </c>
      <c r="B63" s="292" t="s">
        <v>17</v>
      </c>
      <c r="C63" s="250" t="s">
        <v>14</v>
      </c>
      <c r="D63" s="314" t="s">
        <v>20</v>
      </c>
      <c r="E63" s="292">
        <v>90</v>
      </c>
      <c r="F63" s="302">
        <v>68.76</v>
      </c>
      <c r="G63" s="302">
        <v>69.76</v>
      </c>
      <c r="H63" s="292">
        <v>60</v>
      </c>
      <c r="I63" s="315">
        <v>70.84</v>
      </c>
      <c r="J63" s="316">
        <v>35</v>
      </c>
      <c r="K63" s="14">
        <v>60</v>
      </c>
    </row>
    <row r="64" s="1" customFormat="1" spans="1:11">
      <c r="A64" s="18">
        <v>61</v>
      </c>
      <c r="B64" s="22" t="s">
        <v>13</v>
      </c>
      <c r="C64" s="250" t="s">
        <v>14</v>
      </c>
      <c r="D64" s="314" t="s">
        <v>60</v>
      </c>
      <c r="E64" s="22">
        <v>80</v>
      </c>
      <c r="F64" s="303">
        <v>71.93</v>
      </c>
      <c r="G64" s="303">
        <v>71.93</v>
      </c>
      <c r="H64" s="22">
        <v>60</v>
      </c>
      <c r="I64" s="303">
        <v>70.75</v>
      </c>
      <c r="J64" s="317">
        <v>26</v>
      </c>
      <c r="K64" s="14">
        <f t="shared" ref="K64:K94" si="8">RANK(I64,$I$4:$I$94,0)</f>
        <v>61</v>
      </c>
    </row>
    <row r="65" s="1" customFormat="1" spans="1:11">
      <c r="A65" s="18">
        <v>62</v>
      </c>
      <c r="B65" s="22" t="s">
        <v>13</v>
      </c>
      <c r="C65" s="250" t="s">
        <v>14</v>
      </c>
      <c r="D65" s="314" t="s">
        <v>15</v>
      </c>
      <c r="E65" s="22">
        <v>80</v>
      </c>
      <c r="F65" s="303">
        <v>71.63</v>
      </c>
      <c r="G65" s="303">
        <v>71.63</v>
      </c>
      <c r="H65" s="22">
        <v>60</v>
      </c>
      <c r="I65" s="303">
        <v>70.56</v>
      </c>
      <c r="J65" s="317">
        <v>27</v>
      </c>
      <c r="K65" s="14">
        <f t="shared" si="8"/>
        <v>62</v>
      </c>
    </row>
    <row r="66" s="1" customFormat="1" spans="1:11">
      <c r="A66" s="18">
        <v>63</v>
      </c>
      <c r="B66" s="292" t="s">
        <v>17</v>
      </c>
      <c r="C66" s="250" t="s">
        <v>14</v>
      </c>
      <c r="D66" s="314" t="s">
        <v>61</v>
      </c>
      <c r="E66" s="292">
        <v>84</v>
      </c>
      <c r="F66" s="302">
        <v>68.63</v>
      </c>
      <c r="G66" s="302">
        <v>68.63</v>
      </c>
      <c r="H66" s="292">
        <v>66</v>
      </c>
      <c r="I66" s="315">
        <v>70.41</v>
      </c>
      <c r="J66" s="316">
        <v>36</v>
      </c>
      <c r="K66" s="14">
        <f t="shared" si="8"/>
        <v>63</v>
      </c>
    </row>
    <row r="67" s="1" customFormat="1" spans="1:11">
      <c r="A67" s="18">
        <v>64</v>
      </c>
      <c r="B67" s="22" t="s">
        <v>13</v>
      </c>
      <c r="C67" s="250" t="s">
        <v>14</v>
      </c>
      <c r="D67" s="314" t="s">
        <v>62</v>
      </c>
      <c r="E67" s="22">
        <v>88</v>
      </c>
      <c r="F67" s="303">
        <v>69.3</v>
      </c>
      <c r="G67" s="303">
        <v>69.3</v>
      </c>
      <c r="H67" s="22">
        <v>60</v>
      </c>
      <c r="I67" s="303">
        <v>70.24</v>
      </c>
      <c r="J67" s="317">
        <v>28</v>
      </c>
      <c r="K67" s="14">
        <f t="shared" si="8"/>
        <v>64</v>
      </c>
    </row>
    <row r="68" s="1" customFormat="1" spans="1:11">
      <c r="A68" s="18">
        <v>65</v>
      </c>
      <c r="B68" s="22" t="s">
        <v>13</v>
      </c>
      <c r="C68" s="250" t="s">
        <v>14</v>
      </c>
      <c r="D68" s="314" t="s">
        <v>50</v>
      </c>
      <c r="E68" s="22">
        <v>84</v>
      </c>
      <c r="F68" s="303">
        <v>74.14</v>
      </c>
      <c r="G68" s="303">
        <v>70.14</v>
      </c>
      <c r="H68" s="22">
        <v>60</v>
      </c>
      <c r="I68" s="303">
        <v>70.19</v>
      </c>
      <c r="J68" s="317">
        <v>29</v>
      </c>
      <c r="K68" s="14">
        <f t="shared" si="8"/>
        <v>65</v>
      </c>
    </row>
    <row r="69" s="1" customFormat="1" spans="1:11">
      <c r="A69" s="18">
        <v>66</v>
      </c>
      <c r="B69" s="20" t="s">
        <v>17</v>
      </c>
      <c r="C69" s="250" t="s">
        <v>14</v>
      </c>
      <c r="D69" s="22" t="s">
        <v>29</v>
      </c>
      <c r="E69" s="22">
        <v>91</v>
      </c>
      <c r="F69" s="303">
        <v>67</v>
      </c>
      <c r="G69" s="303">
        <v>63</v>
      </c>
      <c r="H69" s="22">
        <v>60</v>
      </c>
      <c r="I69" s="303">
        <v>69.2</v>
      </c>
      <c r="J69" s="316">
        <v>37</v>
      </c>
      <c r="K69" s="14">
        <f t="shared" si="8"/>
        <v>66</v>
      </c>
    </row>
    <row r="70" s="1" customFormat="1" spans="1:11">
      <c r="A70" s="18">
        <v>67</v>
      </c>
      <c r="B70" s="22" t="s">
        <v>13</v>
      </c>
      <c r="C70" s="250" t="s">
        <v>14</v>
      </c>
      <c r="D70" s="314" t="s">
        <v>63</v>
      </c>
      <c r="E70" s="22">
        <v>65</v>
      </c>
      <c r="F70" s="303">
        <v>70.65</v>
      </c>
      <c r="G70" s="303">
        <v>72.65</v>
      </c>
      <c r="H70" s="22">
        <v>60</v>
      </c>
      <c r="I70" s="303">
        <v>68.97</v>
      </c>
      <c r="J70" s="317">
        <v>30</v>
      </c>
      <c r="K70" s="14">
        <f t="shared" si="8"/>
        <v>67</v>
      </c>
    </row>
    <row r="71" s="1" customFormat="1" spans="1:11">
      <c r="A71" s="18">
        <v>68</v>
      </c>
      <c r="B71" s="292" t="s">
        <v>17</v>
      </c>
      <c r="C71" s="250" t="s">
        <v>14</v>
      </c>
      <c r="D71" s="314" t="s">
        <v>64</v>
      </c>
      <c r="E71" s="296">
        <v>89</v>
      </c>
      <c r="F71" s="319">
        <v>67</v>
      </c>
      <c r="G71" s="320">
        <v>67</v>
      </c>
      <c r="H71" s="296">
        <v>60</v>
      </c>
      <c r="I71" s="315">
        <v>68.9</v>
      </c>
      <c r="J71" s="316">
        <v>38</v>
      </c>
      <c r="K71" s="14">
        <f t="shared" si="8"/>
        <v>68</v>
      </c>
    </row>
    <row r="72" s="1" customFormat="1" spans="1:11">
      <c r="A72" s="18">
        <v>69</v>
      </c>
      <c r="B72" s="20" t="s">
        <v>17</v>
      </c>
      <c r="C72" s="250" t="s">
        <v>14</v>
      </c>
      <c r="D72" s="22" t="s">
        <v>47</v>
      </c>
      <c r="E72" s="22">
        <v>88</v>
      </c>
      <c r="F72" s="303">
        <v>68.61</v>
      </c>
      <c r="G72" s="303">
        <v>66.61</v>
      </c>
      <c r="H72" s="22">
        <v>62</v>
      </c>
      <c r="I72" s="303">
        <v>68.9</v>
      </c>
      <c r="J72" s="316">
        <v>39</v>
      </c>
      <c r="K72" s="14">
        <f t="shared" si="8"/>
        <v>68</v>
      </c>
    </row>
    <row r="73" s="1" customFormat="1" spans="1:11">
      <c r="A73" s="18">
        <v>70</v>
      </c>
      <c r="B73" s="292" t="s">
        <v>17</v>
      </c>
      <c r="C73" s="250" t="s">
        <v>14</v>
      </c>
      <c r="D73" s="314" t="s">
        <v>15</v>
      </c>
      <c r="E73" s="296">
        <v>80</v>
      </c>
      <c r="F73" s="319">
        <v>64.54</v>
      </c>
      <c r="G73" s="320">
        <v>63.54</v>
      </c>
      <c r="H73" s="296">
        <v>76</v>
      </c>
      <c r="I73" s="315">
        <v>68.5</v>
      </c>
      <c r="J73" s="316">
        <v>40</v>
      </c>
      <c r="K73" s="14">
        <f t="shared" si="8"/>
        <v>70</v>
      </c>
    </row>
    <row r="74" s="1" customFormat="1" spans="1:11">
      <c r="A74" s="18">
        <v>71</v>
      </c>
      <c r="B74" s="20" t="s">
        <v>17</v>
      </c>
      <c r="C74" s="250" t="s">
        <v>14</v>
      </c>
      <c r="D74" s="22" t="s">
        <v>65</v>
      </c>
      <c r="E74" s="22">
        <v>86</v>
      </c>
      <c r="F74" s="303">
        <v>66.7</v>
      </c>
      <c r="G74" s="303">
        <v>64.7</v>
      </c>
      <c r="H74" s="22">
        <v>66</v>
      </c>
      <c r="I74" s="22">
        <v>68.16</v>
      </c>
      <c r="J74" s="316">
        <v>41</v>
      </c>
      <c r="K74" s="14">
        <f t="shared" si="8"/>
        <v>71</v>
      </c>
    </row>
    <row r="75" s="1" customFormat="1" spans="1:11">
      <c r="A75" s="18">
        <v>72</v>
      </c>
      <c r="B75" s="20" t="s">
        <v>17</v>
      </c>
      <c r="C75" s="250" t="s">
        <v>14</v>
      </c>
      <c r="D75" s="22" t="s">
        <v>29</v>
      </c>
      <c r="E75" s="22">
        <v>86</v>
      </c>
      <c r="F75" s="303">
        <v>66.7</v>
      </c>
      <c r="G75" s="303">
        <v>64.7</v>
      </c>
      <c r="H75" s="22">
        <v>67</v>
      </c>
      <c r="I75" s="22">
        <v>66.96</v>
      </c>
      <c r="J75" s="316">
        <v>42</v>
      </c>
      <c r="K75" s="14">
        <f t="shared" si="8"/>
        <v>72</v>
      </c>
    </row>
    <row r="76" s="1" customFormat="1" spans="1:11">
      <c r="A76" s="18">
        <v>73</v>
      </c>
      <c r="B76" s="22" t="s">
        <v>13</v>
      </c>
      <c r="C76" s="250" t="s">
        <v>14</v>
      </c>
      <c r="D76" s="314" t="s">
        <v>66</v>
      </c>
      <c r="E76" s="22">
        <v>86</v>
      </c>
      <c r="F76" s="303">
        <v>66.82</v>
      </c>
      <c r="G76" s="303">
        <v>60.82</v>
      </c>
      <c r="H76" s="22">
        <v>70</v>
      </c>
      <c r="I76" s="303">
        <v>66.43</v>
      </c>
      <c r="J76" s="317">
        <v>31</v>
      </c>
      <c r="K76" s="14">
        <f t="shared" si="8"/>
        <v>73</v>
      </c>
    </row>
    <row r="77" s="1" customFormat="1" spans="1:11">
      <c r="A77" s="18">
        <v>74</v>
      </c>
      <c r="B77" s="22" t="s">
        <v>13</v>
      </c>
      <c r="C77" s="250" t="s">
        <v>14</v>
      </c>
      <c r="D77" s="314" t="s">
        <v>26</v>
      </c>
      <c r="E77" s="22">
        <v>83</v>
      </c>
      <c r="F77" s="303">
        <v>68.23</v>
      </c>
      <c r="G77" s="303">
        <v>64.25</v>
      </c>
      <c r="H77" s="22">
        <v>60</v>
      </c>
      <c r="I77" s="303">
        <v>66.21</v>
      </c>
      <c r="J77" s="317">
        <v>32</v>
      </c>
      <c r="K77" s="14">
        <f t="shared" si="8"/>
        <v>74</v>
      </c>
    </row>
    <row r="78" s="1" customFormat="1" spans="1:11">
      <c r="A78" s="18">
        <v>75</v>
      </c>
      <c r="B78" s="292" t="s">
        <v>17</v>
      </c>
      <c r="C78" s="250" t="s">
        <v>14</v>
      </c>
      <c r="D78" s="314" t="s">
        <v>67</v>
      </c>
      <c r="E78" s="292">
        <v>82</v>
      </c>
      <c r="F78" s="302">
        <v>71.23</v>
      </c>
      <c r="G78" s="302">
        <v>63.23</v>
      </c>
      <c r="H78" s="292">
        <v>60</v>
      </c>
      <c r="I78" s="315">
        <v>65.4</v>
      </c>
      <c r="J78" s="316">
        <v>43</v>
      </c>
      <c r="K78" s="14">
        <f t="shared" si="8"/>
        <v>75</v>
      </c>
    </row>
    <row r="79" s="1" customFormat="1" spans="1:11">
      <c r="A79" s="18">
        <v>76</v>
      </c>
      <c r="B79" s="22" t="s">
        <v>13</v>
      </c>
      <c r="C79" s="250" t="s">
        <v>14</v>
      </c>
      <c r="D79" s="314" t="s">
        <v>68</v>
      </c>
      <c r="E79" s="22">
        <v>83</v>
      </c>
      <c r="F79" s="303">
        <v>69.09</v>
      </c>
      <c r="G79" s="303">
        <v>65.09</v>
      </c>
      <c r="H79" s="22">
        <v>64</v>
      </c>
      <c r="I79" s="303">
        <v>65.07</v>
      </c>
      <c r="J79" s="317">
        <v>33</v>
      </c>
      <c r="K79" s="14">
        <f t="shared" si="8"/>
        <v>76</v>
      </c>
    </row>
    <row r="80" s="1" customFormat="1" spans="1:11">
      <c r="A80" s="18">
        <v>77</v>
      </c>
      <c r="B80" s="292" t="s">
        <v>17</v>
      </c>
      <c r="C80" s="250" t="s">
        <v>14</v>
      </c>
      <c r="D80" s="314" t="s">
        <v>69</v>
      </c>
      <c r="E80" s="296">
        <v>80</v>
      </c>
      <c r="F80" s="319">
        <v>64</v>
      </c>
      <c r="G80" s="320">
        <v>91.01</v>
      </c>
      <c r="H80" s="296">
        <v>60</v>
      </c>
      <c r="I80" s="315">
        <v>65.05</v>
      </c>
      <c r="J80" s="316">
        <v>44</v>
      </c>
      <c r="K80" s="14">
        <f t="shared" si="8"/>
        <v>77</v>
      </c>
    </row>
    <row r="81" s="1" customFormat="1" spans="1:11">
      <c r="A81" s="18">
        <v>78</v>
      </c>
      <c r="B81" s="20" t="s">
        <v>17</v>
      </c>
      <c r="C81" s="250" t="s">
        <v>14</v>
      </c>
      <c r="D81" s="22" t="s">
        <v>70</v>
      </c>
      <c r="E81" s="22">
        <v>88</v>
      </c>
      <c r="F81" s="303">
        <v>64.1</v>
      </c>
      <c r="G81" s="303">
        <v>56.1</v>
      </c>
      <c r="H81" s="22">
        <v>74</v>
      </c>
      <c r="I81" s="22">
        <v>64.47</v>
      </c>
      <c r="J81" s="316">
        <v>45</v>
      </c>
      <c r="K81" s="14">
        <f t="shared" si="8"/>
        <v>78</v>
      </c>
    </row>
    <row r="82" s="1" customFormat="1" spans="1:11">
      <c r="A82" s="18">
        <v>79</v>
      </c>
      <c r="B82" s="292" t="s">
        <v>17</v>
      </c>
      <c r="C82" s="250" t="s">
        <v>14</v>
      </c>
      <c r="D82" s="314" t="s">
        <v>31</v>
      </c>
      <c r="E82" s="292">
        <v>87</v>
      </c>
      <c r="F82" s="302">
        <v>61.31</v>
      </c>
      <c r="G82" s="302">
        <v>57.31</v>
      </c>
      <c r="H82" s="292">
        <v>68</v>
      </c>
      <c r="I82" s="315">
        <f>E82*0.15+G82*0.65+H82*0.2</f>
        <v>63.9015</v>
      </c>
      <c r="J82" s="316">
        <v>46</v>
      </c>
      <c r="K82" s="14">
        <f t="shared" si="8"/>
        <v>79</v>
      </c>
    </row>
    <row r="83" s="1" customFormat="1" spans="1:11">
      <c r="A83" s="18">
        <v>80</v>
      </c>
      <c r="B83" s="22" t="s">
        <v>13</v>
      </c>
      <c r="C83" s="250" t="s">
        <v>14</v>
      </c>
      <c r="D83" s="314" t="s">
        <v>71</v>
      </c>
      <c r="E83" s="22">
        <v>83</v>
      </c>
      <c r="F83" s="303">
        <v>66</v>
      </c>
      <c r="G83" s="303">
        <v>60</v>
      </c>
      <c r="H83" s="22">
        <v>60</v>
      </c>
      <c r="I83" s="303">
        <v>63.45</v>
      </c>
      <c r="J83" s="317">
        <v>34</v>
      </c>
      <c r="K83" s="14">
        <f t="shared" si="8"/>
        <v>80</v>
      </c>
    </row>
    <row r="84" s="1" customFormat="1" spans="1:11">
      <c r="A84" s="18">
        <v>81</v>
      </c>
      <c r="B84" s="22" t="s">
        <v>13</v>
      </c>
      <c r="C84" s="250" t="s">
        <v>14</v>
      </c>
      <c r="D84" s="314" t="s">
        <v>15</v>
      </c>
      <c r="E84" s="22">
        <v>86</v>
      </c>
      <c r="F84" s="303">
        <v>65.03</v>
      </c>
      <c r="G84" s="303">
        <v>57.03</v>
      </c>
      <c r="H84" s="22">
        <v>60</v>
      </c>
      <c r="I84" s="303">
        <v>61.97</v>
      </c>
      <c r="J84" s="317">
        <v>35</v>
      </c>
      <c r="K84" s="14">
        <f t="shared" si="8"/>
        <v>81</v>
      </c>
    </row>
    <row r="85" s="1" customFormat="1" spans="1:11">
      <c r="A85" s="18">
        <v>82</v>
      </c>
      <c r="B85" s="292" t="s">
        <v>17</v>
      </c>
      <c r="C85" s="250" t="s">
        <v>14</v>
      </c>
      <c r="D85" s="314" t="s">
        <v>15</v>
      </c>
      <c r="E85" s="292">
        <v>82</v>
      </c>
      <c r="F85" s="302">
        <v>67.8</v>
      </c>
      <c r="G85" s="302">
        <v>55.8</v>
      </c>
      <c r="H85" s="292">
        <v>60</v>
      </c>
      <c r="I85" s="315">
        <v>60.57</v>
      </c>
      <c r="J85" s="316">
        <v>47</v>
      </c>
      <c r="K85" s="14">
        <f t="shared" si="8"/>
        <v>82</v>
      </c>
    </row>
    <row r="86" s="1" customFormat="1" spans="1:11">
      <c r="A86" s="18">
        <v>83</v>
      </c>
      <c r="B86" s="22" t="s">
        <v>13</v>
      </c>
      <c r="C86" s="250" t="s">
        <v>14</v>
      </c>
      <c r="D86" s="314" t="s">
        <v>72</v>
      </c>
      <c r="E86" s="22">
        <v>86</v>
      </c>
      <c r="F86" s="303">
        <v>59.02</v>
      </c>
      <c r="G86" s="303">
        <v>53.02</v>
      </c>
      <c r="H86" s="22">
        <v>60</v>
      </c>
      <c r="I86" s="303">
        <v>59.36</v>
      </c>
      <c r="J86" s="317">
        <v>36</v>
      </c>
      <c r="K86" s="14">
        <f t="shared" si="8"/>
        <v>83</v>
      </c>
    </row>
    <row r="87" s="1" customFormat="1" spans="1:11">
      <c r="A87" s="18">
        <v>84</v>
      </c>
      <c r="B87" s="22" t="s">
        <v>13</v>
      </c>
      <c r="C87" s="250" t="s">
        <v>14</v>
      </c>
      <c r="D87" s="314" t="s">
        <v>36</v>
      </c>
      <c r="E87" s="22">
        <v>86</v>
      </c>
      <c r="F87" s="303">
        <v>60.58</v>
      </c>
      <c r="G87" s="303">
        <v>48.58</v>
      </c>
      <c r="H87" s="22">
        <v>66</v>
      </c>
      <c r="I87" s="303">
        <v>57.67</v>
      </c>
      <c r="J87" s="317">
        <v>37</v>
      </c>
      <c r="K87" s="14">
        <f t="shared" si="8"/>
        <v>84</v>
      </c>
    </row>
    <row r="88" s="1" customFormat="1" spans="1:11">
      <c r="A88" s="18">
        <v>85</v>
      </c>
      <c r="B88" s="22" t="s">
        <v>13</v>
      </c>
      <c r="C88" s="250" t="s">
        <v>14</v>
      </c>
      <c r="D88" s="314" t="s">
        <v>73</v>
      </c>
      <c r="E88" s="22">
        <v>60</v>
      </c>
      <c r="F88" s="303">
        <v>55.72</v>
      </c>
      <c r="G88" s="303">
        <v>55.72</v>
      </c>
      <c r="H88" s="22">
        <v>60</v>
      </c>
      <c r="I88" s="303">
        <v>57.22</v>
      </c>
      <c r="J88" s="317">
        <v>38</v>
      </c>
      <c r="K88" s="14">
        <f t="shared" si="8"/>
        <v>85</v>
      </c>
    </row>
    <row r="89" s="1" customFormat="1" spans="1:11">
      <c r="A89" s="18">
        <v>86</v>
      </c>
      <c r="B89" s="292" t="s">
        <v>17</v>
      </c>
      <c r="C89" s="250" t="s">
        <v>14</v>
      </c>
      <c r="D89" s="314" t="s">
        <v>74</v>
      </c>
      <c r="E89" s="292">
        <v>91</v>
      </c>
      <c r="F89" s="302">
        <v>53.6</v>
      </c>
      <c r="G89" s="302">
        <v>47.6</v>
      </c>
      <c r="H89" s="292">
        <v>60</v>
      </c>
      <c r="I89" s="315">
        <v>56.59</v>
      </c>
      <c r="J89" s="316">
        <v>48</v>
      </c>
      <c r="K89" s="14">
        <f t="shared" si="8"/>
        <v>86</v>
      </c>
    </row>
    <row r="90" s="1" customFormat="1" spans="1:11">
      <c r="A90" s="18">
        <v>87</v>
      </c>
      <c r="B90" s="22" t="s">
        <v>13</v>
      </c>
      <c r="C90" s="250" t="s">
        <v>14</v>
      </c>
      <c r="D90" s="314" t="s">
        <v>75</v>
      </c>
      <c r="E90" s="318">
        <v>80</v>
      </c>
      <c r="F90" s="304">
        <v>50</v>
      </c>
      <c r="G90" s="304">
        <v>50</v>
      </c>
      <c r="H90" s="318">
        <v>60</v>
      </c>
      <c r="I90" s="303">
        <v>56.5</v>
      </c>
      <c r="J90" s="317">
        <v>39</v>
      </c>
      <c r="K90" s="14">
        <f t="shared" si="8"/>
        <v>87</v>
      </c>
    </row>
    <row r="91" s="1" customFormat="1" spans="1:11">
      <c r="A91" s="18">
        <v>88</v>
      </c>
      <c r="B91" s="22" t="s">
        <v>13</v>
      </c>
      <c r="C91" s="250" t="s">
        <v>14</v>
      </c>
      <c r="D91" s="314" t="s">
        <v>61</v>
      </c>
      <c r="E91" s="22">
        <v>70</v>
      </c>
      <c r="F91" s="303">
        <v>59.87</v>
      </c>
      <c r="G91" s="303">
        <v>47.87</v>
      </c>
      <c r="H91" s="22">
        <v>60</v>
      </c>
      <c r="I91" s="303">
        <v>53.62</v>
      </c>
      <c r="J91" s="317">
        <v>40</v>
      </c>
      <c r="K91" s="14">
        <f t="shared" si="8"/>
        <v>88</v>
      </c>
    </row>
    <row r="92" s="1" customFormat="1" spans="1:11">
      <c r="A92" s="18">
        <v>89</v>
      </c>
      <c r="B92" s="22" t="s">
        <v>13</v>
      </c>
      <c r="C92" s="250" t="s">
        <v>14</v>
      </c>
      <c r="D92" s="314" t="s">
        <v>69</v>
      </c>
      <c r="E92" s="22">
        <v>80</v>
      </c>
      <c r="F92" s="303">
        <v>55.72</v>
      </c>
      <c r="G92" s="303">
        <v>41.72</v>
      </c>
      <c r="H92" s="22">
        <v>60</v>
      </c>
      <c r="I92" s="303">
        <v>51.19</v>
      </c>
      <c r="J92" s="317">
        <v>41</v>
      </c>
      <c r="K92" s="14">
        <f t="shared" si="8"/>
        <v>89</v>
      </c>
    </row>
    <row r="93" s="1" customFormat="1" spans="1:11">
      <c r="A93" s="18">
        <v>90</v>
      </c>
      <c r="B93" s="22" t="s">
        <v>13</v>
      </c>
      <c r="C93" s="250" t="s">
        <v>14</v>
      </c>
      <c r="D93" s="314" t="s">
        <v>76</v>
      </c>
      <c r="E93" s="22">
        <v>80</v>
      </c>
      <c r="F93" s="303">
        <v>52.29</v>
      </c>
      <c r="G93" s="303">
        <v>36.29</v>
      </c>
      <c r="H93" s="22">
        <v>60</v>
      </c>
      <c r="I93" s="303">
        <v>47.58</v>
      </c>
      <c r="J93" s="317">
        <v>42</v>
      </c>
      <c r="K93" s="14">
        <f t="shared" si="8"/>
        <v>90</v>
      </c>
    </row>
    <row r="94" s="1" customFormat="1" spans="1:11">
      <c r="A94" s="18">
        <v>91</v>
      </c>
      <c r="B94" s="292" t="s">
        <v>17</v>
      </c>
      <c r="C94" s="250" t="s">
        <v>39</v>
      </c>
      <c r="D94" s="314" t="s">
        <v>18</v>
      </c>
      <c r="E94" s="292">
        <v>80</v>
      </c>
      <c r="F94" s="302">
        <v>54.54</v>
      </c>
      <c r="G94" s="302">
        <v>34.54</v>
      </c>
      <c r="H94" s="292">
        <v>60</v>
      </c>
      <c r="I94" s="315">
        <v>46.45</v>
      </c>
      <c r="J94" s="316">
        <v>49</v>
      </c>
      <c r="K94" s="14">
        <f t="shared" si="8"/>
        <v>91</v>
      </c>
    </row>
  </sheetData>
  <mergeCells count="1">
    <mergeCell ref="A1:K1"/>
  </mergeCells>
  <pageMargins left="1.10208333333333" right="0.75" top="1" bottom="0.472222222222222" header="0.236111111111111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workbookViewId="0">
      <selection activeCell="M1" sqref="M$1:N$1048576"/>
    </sheetView>
  </sheetViews>
  <sheetFormatPr defaultColWidth="9" defaultRowHeight="14.25"/>
  <cols>
    <col min="1" max="1" width="6.71666666666667" style="1" customWidth="1"/>
    <col min="2" max="2" width="14.875" style="188" customWidth="1"/>
    <col min="3" max="3" width="11.5083333333333" style="1" customWidth="1"/>
    <col min="4" max="5" width="9.00833333333333" style="1" customWidth="1"/>
    <col min="6" max="6" width="17.4916666666667" style="1" customWidth="1"/>
    <col min="7" max="8" width="9.00833333333333" style="1" customWidth="1"/>
    <col min="9" max="9" width="11.5083333333333" style="1" customWidth="1"/>
    <col min="10" max="10" width="10.2583333333333" style="1" customWidth="1"/>
    <col min="11" max="12" width="9.00833333333333" style="1" customWidth="1"/>
    <col min="13" max="16384" width="9" style="1"/>
  </cols>
  <sheetData>
    <row r="1" s="1" customFormat="1" spans="1:12">
      <c r="A1" s="8" t="s">
        <v>0</v>
      </c>
      <c r="B1" s="8"/>
      <c r="C1" s="8"/>
      <c r="D1" s="8"/>
      <c r="E1" s="8"/>
      <c r="F1" s="8"/>
      <c r="G1" s="9"/>
      <c r="H1" s="8"/>
      <c r="I1" s="10"/>
      <c r="J1" s="11"/>
      <c r="K1" s="9"/>
      <c r="L1" s="269"/>
    </row>
    <row r="2" s="1" customFormat="1" ht="27" spans="1:12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97" t="s">
        <v>6</v>
      </c>
      <c r="G2" s="97"/>
      <c r="H2" s="13" t="s">
        <v>7</v>
      </c>
      <c r="I2" s="10" t="s">
        <v>8</v>
      </c>
      <c r="J2" s="17" t="s">
        <v>9</v>
      </c>
      <c r="K2" s="16" t="s">
        <v>10</v>
      </c>
      <c r="L2" s="270" t="s">
        <v>77</v>
      </c>
    </row>
    <row r="3" s="1" customFormat="1" spans="1:12">
      <c r="A3" s="8"/>
      <c r="B3" s="8"/>
      <c r="C3" s="12"/>
      <c r="D3" s="8"/>
      <c r="E3" s="8" t="s">
        <v>11</v>
      </c>
      <c r="F3" s="10" t="s">
        <v>12</v>
      </c>
      <c r="G3" s="96" t="s">
        <v>11</v>
      </c>
      <c r="H3" s="8" t="s">
        <v>11</v>
      </c>
      <c r="I3" s="10"/>
      <c r="J3" s="17"/>
      <c r="K3" s="16"/>
      <c r="L3" s="270"/>
    </row>
    <row r="4" s="1" customFormat="1" spans="1:12">
      <c r="A4" s="18">
        <v>1</v>
      </c>
      <c r="B4" s="57" t="s">
        <v>78</v>
      </c>
      <c r="C4" s="250" t="s">
        <v>79</v>
      </c>
      <c r="D4" s="272" t="s">
        <v>50</v>
      </c>
      <c r="E4" s="57">
        <v>15</v>
      </c>
      <c r="F4" s="111">
        <v>81.61</v>
      </c>
      <c r="G4" s="111">
        <v>65</v>
      </c>
      <c r="H4" s="57">
        <v>20</v>
      </c>
      <c r="I4" s="111">
        <v>100</v>
      </c>
      <c r="J4" s="57">
        <f t="shared" ref="J4:J59" si="0">_xlfn.RANK.EQ(I4,$I$4:$I$59)</f>
        <v>1</v>
      </c>
      <c r="K4" s="14"/>
      <c r="L4" s="269"/>
    </row>
    <row r="5" s="1" customFormat="1" spans="1:12">
      <c r="A5" s="18">
        <v>2</v>
      </c>
      <c r="B5" s="57" t="s">
        <v>78</v>
      </c>
      <c r="C5" s="250" t="s">
        <v>14</v>
      </c>
      <c r="D5" s="272" t="s">
        <v>80</v>
      </c>
      <c r="E5" s="57">
        <v>15</v>
      </c>
      <c r="F5" s="111">
        <v>82.01</v>
      </c>
      <c r="G5" s="111">
        <v>65</v>
      </c>
      <c r="H5" s="57">
        <v>20</v>
      </c>
      <c r="I5" s="111">
        <v>100</v>
      </c>
      <c r="J5" s="57">
        <f t="shared" si="0"/>
        <v>1</v>
      </c>
      <c r="K5" s="14"/>
      <c r="L5" s="269"/>
    </row>
    <row r="6" s="1" customFormat="1" spans="1:12">
      <c r="A6" s="18">
        <v>3</v>
      </c>
      <c r="B6" s="18" t="s">
        <v>78</v>
      </c>
      <c r="C6" s="250" t="s">
        <v>14</v>
      </c>
      <c r="D6" s="272" t="s">
        <v>71</v>
      </c>
      <c r="E6" s="25">
        <v>15</v>
      </c>
      <c r="F6" s="56">
        <v>87.34</v>
      </c>
      <c r="G6" s="60">
        <v>65</v>
      </c>
      <c r="H6" s="25">
        <v>20</v>
      </c>
      <c r="I6" s="27">
        <v>100</v>
      </c>
      <c r="J6" s="57">
        <f t="shared" si="0"/>
        <v>1</v>
      </c>
      <c r="K6" s="14"/>
      <c r="L6" s="269"/>
    </row>
    <row r="7" s="1" customFormat="1" spans="1:12">
      <c r="A7" s="18">
        <v>4</v>
      </c>
      <c r="B7" s="18" t="s">
        <v>78</v>
      </c>
      <c r="C7" s="250" t="s">
        <v>14</v>
      </c>
      <c r="D7" s="272" t="s">
        <v>54</v>
      </c>
      <c r="E7" s="23">
        <v>15</v>
      </c>
      <c r="F7" s="58">
        <v>89.76</v>
      </c>
      <c r="G7" s="299">
        <v>65</v>
      </c>
      <c r="H7" s="23">
        <v>20</v>
      </c>
      <c r="I7" s="27">
        <v>100</v>
      </c>
      <c r="J7" s="57">
        <f t="shared" si="0"/>
        <v>1</v>
      </c>
      <c r="K7" s="14"/>
      <c r="L7" s="269"/>
    </row>
    <row r="8" s="1" customFormat="1" spans="1:12">
      <c r="A8" s="18">
        <v>5</v>
      </c>
      <c r="B8" s="57" t="s">
        <v>78</v>
      </c>
      <c r="C8" s="250" t="s">
        <v>14</v>
      </c>
      <c r="D8" s="272" t="s">
        <v>26</v>
      </c>
      <c r="E8" s="57">
        <v>15</v>
      </c>
      <c r="F8" s="111">
        <v>85.93</v>
      </c>
      <c r="G8" s="111">
        <v>65</v>
      </c>
      <c r="H8" s="57">
        <v>17.6</v>
      </c>
      <c r="I8" s="111">
        <v>97.6</v>
      </c>
      <c r="J8" s="57">
        <f t="shared" si="0"/>
        <v>5</v>
      </c>
      <c r="K8" s="14"/>
      <c r="L8" s="269"/>
    </row>
    <row r="9" s="1" customFormat="1" spans="1:12">
      <c r="A9" s="18">
        <v>6</v>
      </c>
      <c r="B9" s="57" t="s">
        <v>78</v>
      </c>
      <c r="C9" s="250" t="s">
        <v>79</v>
      </c>
      <c r="D9" s="272" t="s">
        <v>81</v>
      </c>
      <c r="E9" s="57">
        <v>15</v>
      </c>
      <c r="F9" s="111">
        <v>80.87</v>
      </c>
      <c r="G9" s="111">
        <v>64.91</v>
      </c>
      <c r="H9" s="57">
        <v>16.8</v>
      </c>
      <c r="I9" s="111">
        <v>96.72</v>
      </c>
      <c r="J9" s="57">
        <f t="shared" si="0"/>
        <v>6</v>
      </c>
      <c r="K9" s="14"/>
      <c r="L9" s="269"/>
    </row>
    <row r="10" s="1" customFormat="1" spans="1:12">
      <c r="A10" s="18">
        <v>7</v>
      </c>
      <c r="B10" s="18" t="s">
        <v>78</v>
      </c>
      <c r="C10" s="250" t="s">
        <v>79</v>
      </c>
      <c r="D10" s="272" t="s">
        <v>82</v>
      </c>
      <c r="E10" s="18">
        <v>15</v>
      </c>
      <c r="F10" s="59">
        <v>84.26</v>
      </c>
      <c r="G10" s="59">
        <v>61.92</v>
      </c>
      <c r="H10" s="18">
        <v>19.8</v>
      </c>
      <c r="I10" s="27">
        <f>E10+G10+H10</f>
        <v>96.72</v>
      </c>
      <c r="J10" s="57">
        <f t="shared" si="0"/>
        <v>6</v>
      </c>
      <c r="K10" s="14"/>
      <c r="L10" s="269"/>
    </row>
    <row r="11" s="1" customFormat="1" spans="1:12">
      <c r="A11" s="18">
        <v>8</v>
      </c>
      <c r="B11" s="18" t="s">
        <v>78</v>
      </c>
      <c r="C11" s="250" t="s">
        <v>14</v>
      </c>
      <c r="D11" s="272" t="s">
        <v>55</v>
      </c>
      <c r="E11" s="18">
        <v>15</v>
      </c>
      <c r="F11" s="59">
        <v>86.71</v>
      </c>
      <c r="G11" s="111">
        <v>62.21</v>
      </c>
      <c r="H11" s="18">
        <v>18</v>
      </c>
      <c r="I11" s="27">
        <v>95.21</v>
      </c>
      <c r="J11" s="57">
        <f t="shared" si="0"/>
        <v>8</v>
      </c>
      <c r="K11" s="14"/>
      <c r="L11" s="269"/>
    </row>
    <row r="12" s="1" customFormat="1" spans="1:12">
      <c r="A12" s="18">
        <v>9</v>
      </c>
      <c r="B12" s="57" t="s">
        <v>78</v>
      </c>
      <c r="C12" s="250" t="s">
        <v>79</v>
      </c>
      <c r="D12" s="272" t="s">
        <v>50</v>
      </c>
      <c r="E12" s="25">
        <v>14.7</v>
      </c>
      <c r="F12" s="56">
        <v>83.81</v>
      </c>
      <c r="G12" s="111">
        <v>60.33</v>
      </c>
      <c r="H12" s="25">
        <v>20</v>
      </c>
      <c r="I12" s="27">
        <f>E12+G12+H12</f>
        <v>95.03</v>
      </c>
      <c r="J12" s="57">
        <f t="shared" si="0"/>
        <v>9</v>
      </c>
      <c r="K12" s="14"/>
      <c r="L12" s="269"/>
    </row>
    <row r="13" s="1" customFormat="1" spans="1:12">
      <c r="A13" s="18">
        <v>10</v>
      </c>
      <c r="B13" s="57" t="s">
        <v>78</v>
      </c>
      <c r="C13" s="250" t="s">
        <v>14</v>
      </c>
      <c r="D13" s="272" t="s">
        <v>36</v>
      </c>
      <c r="E13" s="18">
        <v>13.65</v>
      </c>
      <c r="F13" s="59">
        <v>84.42</v>
      </c>
      <c r="G13" s="60">
        <v>65</v>
      </c>
      <c r="H13" s="18">
        <v>16</v>
      </c>
      <c r="I13" s="27">
        <v>94.65</v>
      </c>
      <c r="J13" s="57">
        <f t="shared" si="0"/>
        <v>10</v>
      </c>
      <c r="K13" s="14"/>
      <c r="L13" s="269"/>
    </row>
    <row r="14" s="1" customFormat="1" spans="1:12">
      <c r="A14" s="18">
        <v>11</v>
      </c>
      <c r="B14" s="18" t="s">
        <v>78</v>
      </c>
      <c r="C14" s="250" t="s">
        <v>14</v>
      </c>
      <c r="D14" s="272" t="s">
        <v>31</v>
      </c>
      <c r="E14" s="18">
        <v>14.7</v>
      </c>
      <c r="F14" s="59">
        <v>88.36</v>
      </c>
      <c r="G14" s="299">
        <v>65</v>
      </c>
      <c r="H14" s="18">
        <v>14.8</v>
      </c>
      <c r="I14" s="79">
        <v>94.5</v>
      </c>
      <c r="J14" s="57">
        <f t="shared" si="0"/>
        <v>11</v>
      </c>
      <c r="K14" s="14"/>
      <c r="L14" s="269"/>
    </row>
    <row r="15" s="1" customFormat="1" spans="1:12">
      <c r="A15" s="18">
        <v>12</v>
      </c>
      <c r="B15" s="18" t="s">
        <v>78</v>
      </c>
      <c r="C15" s="250" t="s">
        <v>83</v>
      </c>
      <c r="D15" s="272" t="s">
        <v>49</v>
      </c>
      <c r="E15" s="18">
        <v>14.25</v>
      </c>
      <c r="F15" s="59">
        <v>82.19</v>
      </c>
      <c r="G15" s="111">
        <v>62.4585</v>
      </c>
      <c r="H15" s="18">
        <v>17.6</v>
      </c>
      <c r="I15" s="27">
        <v>94.3085</v>
      </c>
      <c r="J15" s="57">
        <f t="shared" si="0"/>
        <v>12</v>
      </c>
      <c r="K15" s="14"/>
      <c r="L15" s="269"/>
    </row>
    <row r="16" s="1" customFormat="1" spans="1:12">
      <c r="A16" s="18">
        <v>13</v>
      </c>
      <c r="B16" s="57" t="s">
        <v>78</v>
      </c>
      <c r="C16" s="250" t="s">
        <v>83</v>
      </c>
      <c r="D16" s="272" t="s">
        <v>20</v>
      </c>
      <c r="E16" s="57">
        <v>14.25</v>
      </c>
      <c r="F16" s="59">
        <v>85.2</v>
      </c>
      <c r="G16" s="111">
        <v>65.83</v>
      </c>
      <c r="H16" s="18">
        <v>15.6</v>
      </c>
      <c r="I16" s="111">
        <v>93.68</v>
      </c>
      <c r="J16" s="57">
        <f t="shared" si="0"/>
        <v>13</v>
      </c>
      <c r="K16" s="14"/>
      <c r="L16" s="269"/>
    </row>
    <row r="17" s="1" customFormat="1" spans="1:12">
      <c r="A17" s="18">
        <v>14</v>
      </c>
      <c r="B17" s="57" t="s">
        <v>78</v>
      </c>
      <c r="C17" s="250" t="s">
        <v>79</v>
      </c>
      <c r="D17" s="272" t="s">
        <v>37</v>
      </c>
      <c r="E17" s="57">
        <v>14.25</v>
      </c>
      <c r="F17" s="59">
        <v>87.22</v>
      </c>
      <c r="G17" s="59">
        <v>63.843</v>
      </c>
      <c r="H17" s="57">
        <v>15.2</v>
      </c>
      <c r="I17" s="111">
        <v>93.29</v>
      </c>
      <c r="J17" s="57">
        <f t="shared" si="0"/>
        <v>14</v>
      </c>
      <c r="K17" s="14"/>
      <c r="L17" s="269"/>
    </row>
    <row r="18" s="1" customFormat="1" spans="1:12">
      <c r="A18" s="18">
        <v>15</v>
      </c>
      <c r="B18" s="18" t="s">
        <v>78</v>
      </c>
      <c r="C18" s="250" t="s">
        <v>84</v>
      </c>
      <c r="D18" s="272" t="s">
        <v>35</v>
      </c>
      <c r="E18" s="25">
        <v>13.65</v>
      </c>
      <c r="F18" s="111">
        <v>84.96</v>
      </c>
      <c r="G18" s="111">
        <v>65</v>
      </c>
      <c r="H18" s="57">
        <v>14</v>
      </c>
      <c r="I18" s="27">
        <v>92.65</v>
      </c>
      <c r="J18" s="57">
        <f t="shared" si="0"/>
        <v>15</v>
      </c>
      <c r="K18" s="14"/>
      <c r="L18" s="269"/>
    </row>
    <row r="19" s="1" customFormat="1" spans="1:12">
      <c r="A19" s="18">
        <v>16</v>
      </c>
      <c r="B19" s="18" t="s">
        <v>78</v>
      </c>
      <c r="C19" s="250" t="s">
        <v>14</v>
      </c>
      <c r="D19" s="272" t="s">
        <v>82</v>
      </c>
      <c r="E19" s="23">
        <v>13.5</v>
      </c>
      <c r="F19" s="59">
        <v>79.4</v>
      </c>
      <c r="G19" s="111">
        <v>61.36</v>
      </c>
      <c r="H19" s="25">
        <v>16.4</v>
      </c>
      <c r="I19" s="27">
        <v>91.26</v>
      </c>
      <c r="J19" s="57">
        <f t="shared" si="0"/>
        <v>16</v>
      </c>
      <c r="K19" s="14"/>
      <c r="L19" s="269"/>
    </row>
    <row r="20" s="1" customFormat="1" spans="1:12">
      <c r="A20" s="18">
        <v>17</v>
      </c>
      <c r="B20" s="57" t="s">
        <v>78</v>
      </c>
      <c r="C20" s="250" t="s">
        <v>79</v>
      </c>
      <c r="D20" s="272" t="s">
        <v>29</v>
      </c>
      <c r="E20" s="57">
        <v>14.85</v>
      </c>
      <c r="F20" s="111">
        <v>79.6</v>
      </c>
      <c r="G20" s="60">
        <v>57.59</v>
      </c>
      <c r="H20" s="23">
        <v>17.6</v>
      </c>
      <c r="I20" s="111">
        <v>90.04</v>
      </c>
      <c r="J20" s="57">
        <f t="shared" si="0"/>
        <v>17</v>
      </c>
      <c r="K20" s="14"/>
      <c r="L20" s="269"/>
    </row>
    <row r="21" s="1" customFormat="1" spans="1:12">
      <c r="A21" s="18">
        <v>18</v>
      </c>
      <c r="B21" s="57" t="s">
        <v>78</v>
      </c>
      <c r="C21" s="250" t="s">
        <v>14</v>
      </c>
      <c r="D21" s="272" t="s">
        <v>18</v>
      </c>
      <c r="E21" s="57">
        <v>14.1</v>
      </c>
      <c r="F21" s="59">
        <v>79.43</v>
      </c>
      <c r="G21" s="299">
        <v>17.48</v>
      </c>
      <c r="H21" s="57">
        <v>17.4</v>
      </c>
      <c r="I21" s="111">
        <v>88.98</v>
      </c>
      <c r="J21" s="57">
        <f t="shared" si="0"/>
        <v>18</v>
      </c>
      <c r="K21" s="14"/>
      <c r="L21" s="269"/>
    </row>
    <row r="22" s="1" customFormat="1" spans="1:12">
      <c r="A22" s="18">
        <v>19</v>
      </c>
      <c r="B22" s="18" t="s">
        <v>78</v>
      </c>
      <c r="C22" s="250" t="s">
        <v>84</v>
      </c>
      <c r="D22" s="272" t="s">
        <v>48</v>
      </c>
      <c r="E22" s="18">
        <v>13.65</v>
      </c>
      <c r="F22" s="59">
        <v>82.83</v>
      </c>
      <c r="G22" s="111">
        <v>62.69</v>
      </c>
      <c r="H22" s="57">
        <v>12.8</v>
      </c>
      <c r="I22" s="27">
        <v>88.74</v>
      </c>
      <c r="J22" s="57">
        <f t="shared" si="0"/>
        <v>19</v>
      </c>
      <c r="K22" s="14"/>
      <c r="L22" s="269"/>
    </row>
    <row r="23" s="1" customFormat="1" spans="1:12">
      <c r="A23" s="18">
        <v>20</v>
      </c>
      <c r="B23" s="18" t="s">
        <v>78</v>
      </c>
      <c r="C23" s="250" t="s">
        <v>14</v>
      </c>
      <c r="D23" s="272" t="s">
        <v>31</v>
      </c>
      <c r="E23" s="18">
        <v>13.35</v>
      </c>
      <c r="F23" s="111">
        <v>82.47</v>
      </c>
      <c r="G23" s="111">
        <v>60.11</v>
      </c>
      <c r="H23" s="18">
        <v>15.2</v>
      </c>
      <c r="I23" s="27">
        <v>88.66</v>
      </c>
      <c r="J23" s="57">
        <f t="shared" si="0"/>
        <v>20</v>
      </c>
      <c r="K23" s="14"/>
      <c r="L23" s="269"/>
    </row>
    <row r="24" s="1" customFormat="1" spans="1:12">
      <c r="A24" s="18">
        <v>21</v>
      </c>
      <c r="B24" s="57" t="s">
        <v>78</v>
      </c>
      <c r="C24" s="250" t="s">
        <v>14</v>
      </c>
      <c r="D24" s="272" t="s">
        <v>85</v>
      </c>
      <c r="E24" s="25">
        <v>13.5</v>
      </c>
      <c r="F24" s="56">
        <v>82.54</v>
      </c>
      <c r="G24" s="59">
        <v>59.5</v>
      </c>
      <c r="H24" s="18">
        <v>15.2</v>
      </c>
      <c r="I24" s="27">
        <v>88.2</v>
      </c>
      <c r="J24" s="57">
        <f t="shared" si="0"/>
        <v>21</v>
      </c>
      <c r="K24" s="14"/>
      <c r="L24" s="269"/>
    </row>
    <row r="25" s="1" customFormat="1" spans="1:12">
      <c r="A25" s="18">
        <v>22</v>
      </c>
      <c r="B25" s="57" t="s">
        <v>78</v>
      </c>
      <c r="C25" s="250" t="s">
        <v>14</v>
      </c>
      <c r="D25" s="272" t="s">
        <v>35</v>
      </c>
      <c r="E25" s="18">
        <v>13.95</v>
      </c>
      <c r="F25" s="111">
        <v>85.6</v>
      </c>
      <c r="G25" s="111">
        <v>58.24</v>
      </c>
      <c r="H25" s="25">
        <v>15.6</v>
      </c>
      <c r="I25" s="27">
        <v>87.79</v>
      </c>
      <c r="J25" s="57">
        <f t="shared" si="0"/>
        <v>22</v>
      </c>
      <c r="K25" s="14"/>
      <c r="L25" s="269"/>
    </row>
    <row r="26" s="1" customFormat="1" spans="1:12">
      <c r="A26" s="18">
        <v>23</v>
      </c>
      <c r="B26" s="18" t="s">
        <v>78</v>
      </c>
      <c r="C26" s="250" t="s">
        <v>14</v>
      </c>
      <c r="D26" s="272" t="s">
        <v>61</v>
      </c>
      <c r="E26" s="18">
        <v>13.8</v>
      </c>
      <c r="F26" s="111">
        <v>80.72</v>
      </c>
      <c r="G26" s="111">
        <v>58.32</v>
      </c>
      <c r="H26" s="18">
        <v>15.2</v>
      </c>
      <c r="I26" s="79">
        <f>E26+G26+H26</f>
        <v>87.32</v>
      </c>
      <c r="J26" s="57">
        <f t="shared" si="0"/>
        <v>23</v>
      </c>
      <c r="K26" s="14"/>
      <c r="L26" s="269"/>
    </row>
    <row r="27" s="1" customFormat="1" spans="1:12">
      <c r="A27" s="18">
        <v>24</v>
      </c>
      <c r="B27" s="18" t="s">
        <v>78</v>
      </c>
      <c r="C27" s="250" t="s">
        <v>14</v>
      </c>
      <c r="D27" s="272" t="s">
        <v>86</v>
      </c>
      <c r="E27" s="18">
        <v>13.65</v>
      </c>
      <c r="F27" s="59">
        <v>76.98</v>
      </c>
      <c r="G27" s="60">
        <v>51.787</v>
      </c>
      <c r="H27" s="18">
        <v>16</v>
      </c>
      <c r="I27" s="27">
        <v>86.84</v>
      </c>
      <c r="J27" s="57">
        <f t="shared" si="0"/>
        <v>24</v>
      </c>
      <c r="K27" s="14"/>
      <c r="L27" s="269"/>
    </row>
    <row r="28" s="1" customFormat="1" spans="1:12">
      <c r="A28" s="18">
        <v>25</v>
      </c>
      <c r="B28" s="57" t="s">
        <v>78</v>
      </c>
      <c r="C28" s="250" t="s">
        <v>14</v>
      </c>
      <c r="D28" s="272" t="s">
        <v>29</v>
      </c>
      <c r="E28" s="57">
        <v>14.1</v>
      </c>
      <c r="F28" s="59">
        <v>84.16</v>
      </c>
      <c r="G28" s="299">
        <v>57.95</v>
      </c>
      <c r="H28" s="18">
        <v>14.4</v>
      </c>
      <c r="I28" s="111">
        <v>86.45</v>
      </c>
      <c r="J28" s="57">
        <f t="shared" si="0"/>
        <v>25</v>
      </c>
      <c r="K28" s="14"/>
      <c r="L28" s="269"/>
    </row>
    <row r="29" s="1" customFormat="1" spans="1:12">
      <c r="A29" s="18">
        <v>26</v>
      </c>
      <c r="B29" s="57" t="s">
        <v>78</v>
      </c>
      <c r="C29" s="250" t="s">
        <v>14</v>
      </c>
      <c r="D29" s="272" t="s">
        <v>20</v>
      </c>
      <c r="E29" s="57">
        <v>12.45</v>
      </c>
      <c r="F29" s="300">
        <v>86.64</v>
      </c>
      <c r="G29" s="111">
        <v>58.92</v>
      </c>
      <c r="H29" s="18">
        <v>14.4</v>
      </c>
      <c r="I29" s="111">
        <f>E29+G29+H29</f>
        <v>85.77</v>
      </c>
      <c r="J29" s="57">
        <f t="shared" si="0"/>
        <v>26</v>
      </c>
      <c r="K29" s="14"/>
      <c r="L29" s="269"/>
    </row>
    <row r="30" s="1" customFormat="1" spans="1:12">
      <c r="A30" s="18">
        <v>27</v>
      </c>
      <c r="B30" s="18" t="s">
        <v>78</v>
      </c>
      <c r="C30" s="250" t="s">
        <v>14</v>
      </c>
      <c r="D30" s="272" t="s">
        <v>73</v>
      </c>
      <c r="E30" s="25">
        <v>13.2</v>
      </c>
      <c r="F30" s="111">
        <v>78.86</v>
      </c>
      <c r="G30" s="111">
        <v>53.21</v>
      </c>
      <c r="H30" s="57">
        <v>18.8</v>
      </c>
      <c r="I30" s="27">
        <v>85.21</v>
      </c>
      <c r="J30" s="57">
        <f t="shared" si="0"/>
        <v>27</v>
      </c>
      <c r="K30" s="14"/>
      <c r="L30" s="269"/>
    </row>
    <row r="31" s="1" customFormat="1" spans="1:12">
      <c r="A31" s="18">
        <v>28</v>
      </c>
      <c r="B31" s="18" t="s">
        <v>78</v>
      </c>
      <c r="C31" s="250" t="s">
        <v>84</v>
      </c>
      <c r="D31" s="272" t="s">
        <v>85</v>
      </c>
      <c r="E31" s="23">
        <v>13.05</v>
      </c>
      <c r="F31" s="59">
        <v>81.01</v>
      </c>
      <c r="G31" s="59">
        <v>57.21</v>
      </c>
      <c r="H31" s="57">
        <v>14.8</v>
      </c>
      <c r="I31" s="27">
        <v>85.06</v>
      </c>
      <c r="J31" s="57">
        <f t="shared" si="0"/>
        <v>28</v>
      </c>
      <c r="K31" s="14"/>
      <c r="L31" s="269"/>
    </row>
    <row r="32" s="1" customFormat="1" spans="1:12">
      <c r="A32" s="18">
        <v>29</v>
      </c>
      <c r="B32" s="57" t="s">
        <v>78</v>
      </c>
      <c r="C32" s="250" t="s">
        <v>14</v>
      </c>
      <c r="D32" s="272" t="s">
        <v>55</v>
      </c>
      <c r="E32" s="57">
        <v>13.8</v>
      </c>
      <c r="F32" s="59">
        <v>80.3</v>
      </c>
      <c r="G32" s="111">
        <v>58.045</v>
      </c>
      <c r="H32" s="25">
        <v>12.8</v>
      </c>
      <c r="I32" s="111">
        <v>84.645</v>
      </c>
      <c r="J32" s="57">
        <f t="shared" si="0"/>
        <v>29</v>
      </c>
      <c r="K32" s="14"/>
      <c r="L32" s="269"/>
    </row>
    <row r="33" s="1" customFormat="1" spans="1:12">
      <c r="A33" s="18">
        <v>30</v>
      </c>
      <c r="B33" s="57" t="s">
        <v>78</v>
      </c>
      <c r="C33" s="250" t="s">
        <v>14</v>
      </c>
      <c r="D33" s="272" t="s">
        <v>87</v>
      </c>
      <c r="E33" s="57">
        <v>13.2</v>
      </c>
      <c r="F33" s="111">
        <v>77</v>
      </c>
      <c r="G33" s="111">
        <v>55.9</v>
      </c>
      <c r="H33" s="23">
        <v>15.2</v>
      </c>
      <c r="I33" s="111">
        <v>84.3</v>
      </c>
      <c r="J33" s="57">
        <f t="shared" si="0"/>
        <v>30</v>
      </c>
      <c r="K33" s="14"/>
      <c r="L33" s="269"/>
    </row>
    <row r="34" s="1" customFormat="1" spans="1:12">
      <c r="A34" s="18">
        <v>31</v>
      </c>
      <c r="B34" s="18" t="s">
        <v>78</v>
      </c>
      <c r="C34" s="250" t="s">
        <v>84</v>
      </c>
      <c r="D34" s="272" t="s">
        <v>88</v>
      </c>
      <c r="E34" s="18">
        <v>12.9</v>
      </c>
      <c r="F34" s="56">
        <v>75.74</v>
      </c>
      <c r="G34" s="60">
        <v>55.081</v>
      </c>
      <c r="H34" s="57">
        <v>16</v>
      </c>
      <c r="I34" s="27">
        <v>83.981</v>
      </c>
      <c r="J34" s="57">
        <f t="shared" si="0"/>
        <v>31</v>
      </c>
      <c r="K34" s="14"/>
      <c r="L34" s="269"/>
    </row>
    <row r="35" s="1" customFormat="1" spans="1:12">
      <c r="A35" s="18">
        <v>32</v>
      </c>
      <c r="B35" s="18" t="s">
        <v>78</v>
      </c>
      <c r="C35" s="250" t="s">
        <v>79</v>
      </c>
      <c r="D35" s="272" t="s">
        <v>29</v>
      </c>
      <c r="E35" s="18">
        <v>13.35</v>
      </c>
      <c r="F35" s="59">
        <v>75.83</v>
      </c>
      <c r="G35" s="299">
        <v>55.79</v>
      </c>
      <c r="H35" s="57">
        <v>14.8</v>
      </c>
      <c r="I35" s="27">
        <v>83.94</v>
      </c>
      <c r="J35" s="57">
        <f t="shared" si="0"/>
        <v>32</v>
      </c>
      <c r="K35" s="14"/>
      <c r="L35" s="269"/>
    </row>
    <row r="36" s="1" customFormat="1" spans="1:12">
      <c r="A36" s="18">
        <v>33</v>
      </c>
      <c r="B36" s="57" t="s">
        <v>78</v>
      </c>
      <c r="C36" s="250" t="s">
        <v>14</v>
      </c>
      <c r="D36" s="272" t="s">
        <v>89</v>
      </c>
      <c r="E36" s="25">
        <v>13.25</v>
      </c>
      <c r="F36" s="111">
        <v>77.89</v>
      </c>
      <c r="G36" s="111">
        <v>53.23</v>
      </c>
      <c r="H36" s="18">
        <v>15.2</v>
      </c>
      <c r="I36" s="27">
        <v>81.78</v>
      </c>
      <c r="J36" s="57">
        <f t="shared" si="0"/>
        <v>33</v>
      </c>
      <c r="K36" s="14"/>
      <c r="L36" s="269"/>
    </row>
    <row r="37" s="1" customFormat="1" spans="1:12">
      <c r="A37" s="18">
        <v>34</v>
      </c>
      <c r="B37" s="57" t="s">
        <v>78</v>
      </c>
      <c r="C37" s="250" t="s">
        <v>14</v>
      </c>
      <c r="D37" s="272" t="s">
        <v>15</v>
      </c>
      <c r="E37" s="18">
        <v>12.9</v>
      </c>
      <c r="F37" s="111">
        <v>78.03</v>
      </c>
      <c r="G37" s="111">
        <v>55.92</v>
      </c>
      <c r="H37" s="18">
        <v>12.8</v>
      </c>
      <c r="I37" s="27">
        <v>81.62</v>
      </c>
      <c r="J37" s="57">
        <f t="shared" si="0"/>
        <v>34</v>
      </c>
      <c r="K37" s="14"/>
      <c r="L37" s="269"/>
    </row>
    <row r="38" s="1" customFormat="1" spans="1:12">
      <c r="A38" s="18">
        <v>35</v>
      </c>
      <c r="B38" s="18" t="s">
        <v>78</v>
      </c>
      <c r="C38" s="250" t="s">
        <v>14</v>
      </c>
      <c r="D38" s="272" t="s">
        <v>85</v>
      </c>
      <c r="E38" s="18">
        <v>13.2</v>
      </c>
      <c r="F38" s="111">
        <v>75.85</v>
      </c>
      <c r="G38" s="59">
        <v>53.85</v>
      </c>
      <c r="H38" s="25">
        <v>14</v>
      </c>
      <c r="I38" s="79">
        <v>81.05</v>
      </c>
      <c r="J38" s="57">
        <f t="shared" si="0"/>
        <v>35</v>
      </c>
      <c r="K38" s="14"/>
      <c r="L38" s="269"/>
    </row>
    <row r="39" s="1" customFormat="1" spans="1:12">
      <c r="A39" s="18">
        <v>36</v>
      </c>
      <c r="B39" s="18" t="s">
        <v>78</v>
      </c>
      <c r="C39" s="250" t="s">
        <v>79</v>
      </c>
      <c r="D39" s="272" t="s">
        <v>90</v>
      </c>
      <c r="E39" s="18">
        <v>15</v>
      </c>
      <c r="F39" s="300">
        <v>75.72</v>
      </c>
      <c r="G39" s="111">
        <f>F39*0.65</f>
        <v>49.218</v>
      </c>
      <c r="H39" s="18">
        <v>16.4</v>
      </c>
      <c r="I39" s="27">
        <v>81.018</v>
      </c>
      <c r="J39" s="57">
        <f t="shared" si="0"/>
        <v>36</v>
      </c>
      <c r="K39" s="14"/>
      <c r="L39" s="269"/>
    </row>
    <row r="40" s="1" customFormat="1" spans="1:12">
      <c r="A40" s="18">
        <v>37</v>
      </c>
      <c r="B40" s="57" t="s">
        <v>78</v>
      </c>
      <c r="C40" s="250" t="s">
        <v>14</v>
      </c>
      <c r="D40" s="272" t="s">
        <v>73</v>
      </c>
      <c r="E40" s="57">
        <v>12.5</v>
      </c>
      <c r="F40" s="111">
        <v>82.71</v>
      </c>
      <c r="G40" s="111">
        <v>55.06</v>
      </c>
      <c r="H40" s="18">
        <v>13.4</v>
      </c>
      <c r="I40" s="111">
        <f>E40+G40+H40</f>
        <v>80.96</v>
      </c>
      <c r="J40" s="57">
        <f t="shared" si="0"/>
        <v>37</v>
      </c>
      <c r="K40" s="14"/>
      <c r="L40" s="269"/>
    </row>
    <row r="41" s="1" customFormat="1" spans="1:12">
      <c r="A41" s="18">
        <v>38</v>
      </c>
      <c r="B41" s="57" t="s">
        <v>78</v>
      </c>
      <c r="C41" s="250" t="s">
        <v>83</v>
      </c>
      <c r="D41" s="272" t="s">
        <v>91</v>
      </c>
      <c r="E41" s="57">
        <v>14.4</v>
      </c>
      <c r="F41" s="111">
        <v>70.81</v>
      </c>
      <c r="G41" s="60">
        <v>51.88</v>
      </c>
      <c r="H41" s="18">
        <v>13.6</v>
      </c>
      <c r="I41" s="111">
        <v>79.88</v>
      </c>
      <c r="J41" s="57">
        <f t="shared" si="0"/>
        <v>38</v>
      </c>
      <c r="K41" s="14"/>
      <c r="L41" s="269"/>
    </row>
    <row r="42" s="1" customFormat="1" spans="1:12">
      <c r="A42" s="18">
        <v>39</v>
      </c>
      <c r="B42" s="18" t="s">
        <v>78</v>
      </c>
      <c r="C42" s="250" t="s">
        <v>84</v>
      </c>
      <c r="D42" s="272" t="s">
        <v>59</v>
      </c>
      <c r="E42" s="25">
        <v>13.2</v>
      </c>
      <c r="F42" s="301">
        <v>72</v>
      </c>
      <c r="G42" s="299">
        <v>52.86</v>
      </c>
      <c r="H42" s="18">
        <v>14</v>
      </c>
      <c r="I42" s="27">
        <v>79.85</v>
      </c>
      <c r="J42" s="57">
        <f t="shared" si="0"/>
        <v>39</v>
      </c>
      <c r="K42" s="14"/>
      <c r="L42" s="269"/>
    </row>
    <row r="43" s="1" customFormat="1" spans="1:12">
      <c r="A43" s="18">
        <v>40</v>
      </c>
      <c r="B43" s="18" t="s">
        <v>78</v>
      </c>
      <c r="C43" s="250" t="s">
        <v>14</v>
      </c>
      <c r="D43" s="272" t="s">
        <v>54</v>
      </c>
      <c r="E43" s="23">
        <v>12.3</v>
      </c>
      <c r="F43" s="302">
        <v>79.93</v>
      </c>
      <c r="G43" s="111">
        <v>53.64</v>
      </c>
      <c r="H43" s="57">
        <v>13.6</v>
      </c>
      <c r="I43" s="27">
        <f>E43+G43+H43</f>
        <v>79.54</v>
      </c>
      <c r="J43" s="57">
        <f t="shared" si="0"/>
        <v>40</v>
      </c>
      <c r="K43" s="14"/>
      <c r="L43" s="269"/>
    </row>
    <row r="44" s="1" customFormat="1" spans="1:12">
      <c r="A44" s="18">
        <v>41</v>
      </c>
      <c r="B44" s="57" t="s">
        <v>78</v>
      </c>
      <c r="C44" s="250" t="s">
        <v>14</v>
      </c>
      <c r="D44" s="272" t="s">
        <v>92</v>
      </c>
      <c r="E44" s="57">
        <v>15</v>
      </c>
      <c r="F44" s="303">
        <v>69.7</v>
      </c>
      <c r="G44" s="111">
        <v>48.555</v>
      </c>
      <c r="H44" s="57">
        <v>15.8</v>
      </c>
      <c r="I44" s="111">
        <v>79.355</v>
      </c>
      <c r="J44" s="57">
        <f t="shared" si="0"/>
        <v>41</v>
      </c>
      <c r="K44" s="14"/>
      <c r="L44" s="269"/>
    </row>
    <row r="45" s="1" customFormat="1" spans="1:12">
      <c r="A45" s="18">
        <v>42</v>
      </c>
      <c r="B45" s="57" t="s">
        <v>78</v>
      </c>
      <c r="C45" s="250" t="s">
        <v>14</v>
      </c>
      <c r="D45" s="272" t="s">
        <v>35</v>
      </c>
      <c r="E45" s="57">
        <v>13.65</v>
      </c>
      <c r="F45" s="303">
        <v>74</v>
      </c>
      <c r="G45" s="59">
        <v>51.53</v>
      </c>
      <c r="H45" s="25">
        <v>14</v>
      </c>
      <c r="I45" s="111">
        <v>79</v>
      </c>
      <c r="J45" s="57">
        <f t="shared" si="0"/>
        <v>42</v>
      </c>
      <c r="K45" s="14"/>
      <c r="L45" s="269"/>
    </row>
    <row r="46" s="1" customFormat="1" spans="1:12">
      <c r="A46" s="18">
        <v>43</v>
      </c>
      <c r="B46" s="18" t="s">
        <v>78</v>
      </c>
      <c r="C46" s="250" t="s">
        <v>14</v>
      </c>
      <c r="D46" s="272" t="s">
        <v>93</v>
      </c>
      <c r="E46" s="18">
        <v>13.2</v>
      </c>
      <c r="F46" s="302">
        <v>74.065</v>
      </c>
      <c r="G46" s="111">
        <v>50.09</v>
      </c>
      <c r="H46" s="23">
        <v>15.2</v>
      </c>
      <c r="I46" s="27">
        <v>78.49</v>
      </c>
      <c r="J46" s="57">
        <f t="shared" si="0"/>
        <v>43</v>
      </c>
      <c r="K46" s="14"/>
      <c r="L46" s="269"/>
    </row>
    <row r="47" s="1" customFormat="1" spans="1:12">
      <c r="A47" s="18">
        <v>44</v>
      </c>
      <c r="B47" s="18" t="s">
        <v>78</v>
      </c>
      <c r="C47" s="250" t="s">
        <v>79</v>
      </c>
      <c r="D47" s="272" t="s">
        <v>94</v>
      </c>
      <c r="E47" s="18">
        <v>13.2</v>
      </c>
      <c r="F47" s="111">
        <v>76.62</v>
      </c>
      <c r="G47" s="111">
        <v>52.4</v>
      </c>
      <c r="H47" s="57">
        <v>12.4</v>
      </c>
      <c r="I47" s="27">
        <v>78</v>
      </c>
      <c r="J47" s="57">
        <f t="shared" si="0"/>
        <v>44</v>
      </c>
      <c r="K47" s="14"/>
      <c r="L47" s="269"/>
    </row>
    <row r="48" s="1" customFormat="1" spans="1:12">
      <c r="A48" s="18">
        <v>45</v>
      </c>
      <c r="B48" s="57" t="s">
        <v>78</v>
      </c>
      <c r="C48" s="250" t="s">
        <v>14</v>
      </c>
      <c r="D48" s="272" t="s">
        <v>18</v>
      </c>
      <c r="E48" s="25">
        <v>12.9</v>
      </c>
      <c r="F48" s="302">
        <v>73.7</v>
      </c>
      <c r="G48" s="60">
        <v>50.51</v>
      </c>
      <c r="H48" s="57">
        <v>14</v>
      </c>
      <c r="I48" s="27">
        <v>77.41</v>
      </c>
      <c r="J48" s="57">
        <f t="shared" si="0"/>
        <v>45</v>
      </c>
      <c r="K48" s="14"/>
      <c r="L48" s="269"/>
    </row>
    <row r="49" s="1" customFormat="1" spans="1:12">
      <c r="A49" s="18">
        <v>46</v>
      </c>
      <c r="B49" s="57" t="s">
        <v>78</v>
      </c>
      <c r="C49" s="250" t="s">
        <v>14</v>
      </c>
      <c r="D49" s="272" t="s">
        <v>29</v>
      </c>
      <c r="E49" s="18">
        <v>12.75</v>
      </c>
      <c r="F49" s="302">
        <v>73.36</v>
      </c>
      <c r="G49" s="299">
        <v>50.284</v>
      </c>
      <c r="H49" s="18">
        <v>13.6</v>
      </c>
      <c r="I49" s="27">
        <v>76.634</v>
      </c>
      <c r="J49" s="57">
        <f t="shared" si="0"/>
        <v>46</v>
      </c>
      <c r="K49" s="14"/>
      <c r="L49" s="269"/>
    </row>
    <row r="50" s="1" customFormat="1" spans="1:12">
      <c r="A50" s="18">
        <v>47</v>
      </c>
      <c r="B50" s="18" t="s">
        <v>78</v>
      </c>
      <c r="C50" s="250" t="s">
        <v>14</v>
      </c>
      <c r="D50" s="272" t="s">
        <v>20</v>
      </c>
      <c r="E50" s="18">
        <v>13.2</v>
      </c>
      <c r="F50" s="303">
        <v>71.95</v>
      </c>
      <c r="G50" s="111">
        <v>51.32</v>
      </c>
      <c r="H50" s="18">
        <v>12</v>
      </c>
      <c r="I50" s="79">
        <v>76.52</v>
      </c>
      <c r="J50" s="57">
        <f t="shared" si="0"/>
        <v>47</v>
      </c>
      <c r="K50" s="14"/>
      <c r="L50" s="269"/>
    </row>
    <row r="51" s="1" customFormat="1" spans="1:12">
      <c r="A51" s="18">
        <v>48</v>
      </c>
      <c r="B51" s="18" t="s">
        <v>78</v>
      </c>
      <c r="C51" s="250" t="s">
        <v>83</v>
      </c>
      <c r="D51" s="272" t="s">
        <v>20</v>
      </c>
      <c r="E51" s="18">
        <v>12</v>
      </c>
      <c r="F51" s="303">
        <v>80.76</v>
      </c>
      <c r="G51" s="111">
        <v>52.49</v>
      </c>
      <c r="H51" s="25">
        <v>12</v>
      </c>
      <c r="I51" s="27">
        <f>E51+G51+H51</f>
        <v>76.49</v>
      </c>
      <c r="J51" s="57">
        <f t="shared" si="0"/>
        <v>48</v>
      </c>
      <c r="K51" s="14"/>
      <c r="L51" s="269"/>
    </row>
    <row r="52" s="1" customFormat="1" spans="1:12">
      <c r="A52" s="18">
        <v>49</v>
      </c>
      <c r="B52" s="57" t="s">
        <v>78</v>
      </c>
      <c r="C52" s="250" t="s">
        <v>14</v>
      </c>
      <c r="D52" s="272" t="s">
        <v>18</v>
      </c>
      <c r="E52" s="57">
        <v>12.45</v>
      </c>
      <c r="F52" s="303">
        <v>70.4</v>
      </c>
      <c r="G52" s="59">
        <v>48.36</v>
      </c>
      <c r="H52" s="18">
        <v>12</v>
      </c>
      <c r="I52" s="111">
        <f>E52+G52+H52</f>
        <v>72.81</v>
      </c>
      <c r="J52" s="57">
        <f t="shared" si="0"/>
        <v>49</v>
      </c>
      <c r="K52" s="14"/>
      <c r="L52" s="269"/>
    </row>
    <row r="53" s="1" customFormat="1" spans="1:12">
      <c r="A53" s="18">
        <v>50</v>
      </c>
      <c r="B53" s="57" t="s">
        <v>78</v>
      </c>
      <c r="C53" s="250" t="s">
        <v>14</v>
      </c>
      <c r="D53" s="272" t="s">
        <v>55</v>
      </c>
      <c r="E53" s="57">
        <v>12.45</v>
      </c>
      <c r="F53" s="302">
        <v>73.55</v>
      </c>
      <c r="G53" s="111">
        <v>46.51</v>
      </c>
      <c r="H53" s="18">
        <v>12.4</v>
      </c>
      <c r="I53" s="111">
        <v>71.36</v>
      </c>
      <c r="J53" s="57">
        <f t="shared" si="0"/>
        <v>50</v>
      </c>
      <c r="K53" s="14"/>
      <c r="L53" s="269"/>
    </row>
    <row r="54" s="1" customFormat="1" spans="1:12">
      <c r="A54" s="18">
        <v>51</v>
      </c>
      <c r="B54" s="18" t="s">
        <v>78</v>
      </c>
      <c r="C54" s="250" t="s">
        <v>83</v>
      </c>
      <c r="D54" s="272" t="s">
        <v>35</v>
      </c>
      <c r="E54" s="25">
        <v>14.4</v>
      </c>
      <c r="F54" s="302">
        <v>70.05</v>
      </c>
      <c r="G54" s="111">
        <v>46.83</v>
      </c>
      <c r="H54" s="18">
        <v>16</v>
      </c>
      <c r="I54" s="27">
        <v>70.83</v>
      </c>
      <c r="J54" s="57">
        <f t="shared" si="0"/>
        <v>51</v>
      </c>
      <c r="K54" s="14"/>
      <c r="L54" s="269"/>
    </row>
    <row r="55" s="1" customFormat="1" spans="1:12">
      <c r="A55" s="18">
        <v>52</v>
      </c>
      <c r="B55" s="18" t="s">
        <v>78</v>
      </c>
      <c r="C55" s="250" t="s">
        <v>79</v>
      </c>
      <c r="D55" s="272" t="s">
        <v>85</v>
      </c>
      <c r="E55" s="23">
        <v>12.75</v>
      </c>
      <c r="F55" s="302">
        <v>70</v>
      </c>
      <c r="G55" s="60">
        <v>40.3</v>
      </c>
      <c r="H55" s="18">
        <v>12</v>
      </c>
      <c r="I55" s="27">
        <v>65</v>
      </c>
      <c r="J55" s="57">
        <f t="shared" si="0"/>
        <v>52</v>
      </c>
      <c r="K55" s="14"/>
      <c r="L55" s="269"/>
    </row>
    <row r="56" s="1" customFormat="1" spans="1:12">
      <c r="A56" s="18">
        <v>53</v>
      </c>
      <c r="B56" s="57" t="s">
        <v>78</v>
      </c>
      <c r="C56" s="250" t="s">
        <v>14</v>
      </c>
      <c r="D56" s="272" t="s">
        <v>95</v>
      </c>
      <c r="E56" s="57">
        <v>13.25</v>
      </c>
      <c r="F56" s="303">
        <v>64.81</v>
      </c>
      <c r="G56" s="299">
        <v>35.63</v>
      </c>
      <c r="H56" s="57">
        <v>14</v>
      </c>
      <c r="I56" s="111">
        <v>62.92</v>
      </c>
      <c r="J56" s="57">
        <f t="shared" si="0"/>
        <v>53</v>
      </c>
      <c r="K56" s="14"/>
      <c r="L56" s="269"/>
    </row>
    <row r="57" s="1" customFormat="1" spans="1:12">
      <c r="A57" s="18">
        <v>54</v>
      </c>
      <c r="B57" s="57" t="s">
        <v>78</v>
      </c>
      <c r="C57" s="250" t="s">
        <v>84</v>
      </c>
      <c r="D57" s="272" t="s">
        <v>20</v>
      </c>
      <c r="E57" s="57">
        <v>13.2</v>
      </c>
      <c r="F57" s="302">
        <v>63.29</v>
      </c>
      <c r="G57" s="111">
        <v>30.74</v>
      </c>
      <c r="H57" s="57">
        <v>16.8</v>
      </c>
      <c r="I57" s="111">
        <v>60.74</v>
      </c>
      <c r="J57" s="57">
        <f t="shared" si="0"/>
        <v>54</v>
      </c>
      <c r="K57" s="14"/>
      <c r="L57" s="269"/>
    </row>
    <row r="58" s="1" customFormat="1" spans="1:12">
      <c r="A58" s="18">
        <v>55</v>
      </c>
      <c r="B58" s="18" t="s">
        <v>78</v>
      </c>
      <c r="C58" s="250" t="s">
        <v>79</v>
      </c>
      <c r="D58" s="272" t="s">
        <v>55</v>
      </c>
      <c r="E58" s="18">
        <v>12.45</v>
      </c>
      <c r="F58" s="304">
        <v>59</v>
      </c>
      <c r="G58" s="111">
        <v>34.45</v>
      </c>
      <c r="H58" s="25">
        <v>12</v>
      </c>
      <c r="I58" s="27">
        <f>E58+G58+H58</f>
        <v>58.9</v>
      </c>
      <c r="J58" s="57">
        <f t="shared" si="0"/>
        <v>55</v>
      </c>
      <c r="K58" s="14"/>
      <c r="L58" s="269"/>
    </row>
    <row r="59" s="1" customFormat="1" spans="1:12">
      <c r="A59" s="18">
        <v>56</v>
      </c>
      <c r="B59" s="18" t="s">
        <v>78</v>
      </c>
      <c r="C59" s="250" t="s">
        <v>14</v>
      </c>
      <c r="D59" s="272" t="s">
        <v>50</v>
      </c>
      <c r="E59" s="18">
        <v>12.45</v>
      </c>
      <c r="F59" s="303">
        <v>61.65</v>
      </c>
      <c r="G59" s="59">
        <v>28.37</v>
      </c>
      <c r="H59" s="23">
        <v>14</v>
      </c>
      <c r="I59" s="27">
        <v>54.82</v>
      </c>
      <c r="J59" s="57">
        <f t="shared" si="0"/>
        <v>56</v>
      </c>
      <c r="K59" s="14"/>
      <c r="L59" s="269"/>
    </row>
    <row r="60" s="1" customFormat="1" ht="27" spans="1:12">
      <c r="A60" s="18">
        <v>57</v>
      </c>
      <c r="B60" s="57" t="s">
        <v>78</v>
      </c>
      <c r="C60" s="250" t="s">
        <v>14</v>
      </c>
      <c r="D60" s="272" t="s">
        <v>52</v>
      </c>
      <c r="E60" s="25">
        <v>0</v>
      </c>
      <c r="F60" s="303">
        <v>0</v>
      </c>
      <c r="G60" s="111">
        <v>0</v>
      </c>
      <c r="H60" s="57">
        <v>0</v>
      </c>
      <c r="I60" s="27">
        <v>0</v>
      </c>
      <c r="J60" s="57">
        <v>0</v>
      </c>
      <c r="K60" s="14" t="s">
        <v>96</v>
      </c>
      <c r="L60" s="269"/>
    </row>
    <row r="61" s="1" customFormat="1" ht="27" spans="1:12">
      <c r="A61" s="18">
        <v>58</v>
      </c>
      <c r="B61" s="57" t="s">
        <v>78</v>
      </c>
      <c r="C61" s="250" t="s">
        <v>14</v>
      </c>
      <c r="D61" s="272" t="s">
        <v>18</v>
      </c>
      <c r="E61" s="18">
        <v>0</v>
      </c>
      <c r="F61" s="303">
        <v>0</v>
      </c>
      <c r="G61" s="111">
        <v>0</v>
      </c>
      <c r="H61" s="57">
        <v>0</v>
      </c>
      <c r="I61" s="27">
        <v>0</v>
      </c>
      <c r="J61" s="57">
        <v>0</v>
      </c>
      <c r="K61" s="14" t="s">
        <v>96</v>
      </c>
      <c r="L61" s="269"/>
    </row>
    <row r="62" s="1" customFormat="1" ht="27" spans="1:12">
      <c r="A62" s="18">
        <v>59</v>
      </c>
      <c r="B62" s="18" t="s">
        <v>78</v>
      </c>
      <c r="C62" s="250" t="s">
        <v>14</v>
      </c>
      <c r="D62" s="272" t="s">
        <v>71</v>
      </c>
      <c r="E62" s="18">
        <v>0</v>
      </c>
      <c r="F62" s="302">
        <v>0</v>
      </c>
      <c r="G62" s="60">
        <v>0</v>
      </c>
      <c r="H62" s="18">
        <v>0</v>
      </c>
      <c r="I62" s="79">
        <v>0</v>
      </c>
      <c r="J62" s="57">
        <v>0</v>
      </c>
      <c r="K62" s="14" t="s">
        <v>96</v>
      </c>
      <c r="L62" s="269"/>
    </row>
  </sheetData>
  <mergeCells count="1">
    <mergeCell ref="A1:K1"/>
  </mergeCells>
  <pageMargins left="0.75" right="0.75" top="1" bottom="0.472222222222222" header="0.156944444444444" footer="0.2361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M9" sqref="M9"/>
    </sheetView>
  </sheetViews>
  <sheetFormatPr defaultColWidth="9.025" defaultRowHeight="13.5"/>
  <cols>
    <col min="1" max="1" width="5.375" customWidth="1"/>
    <col min="2" max="2" width="13.125" customWidth="1"/>
    <col min="3" max="3" width="12.625" customWidth="1"/>
    <col min="4" max="4" width="8.75" customWidth="1"/>
    <col min="5" max="5" width="8.625" customWidth="1"/>
    <col min="6" max="6" width="13.75" customWidth="1"/>
    <col min="7" max="7" width="7.375" customWidth="1"/>
    <col min="8" max="8" width="8.625" customWidth="1"/>
    <col min="9" max="9" width="7.375" customWidth="1"/>
    <col min="10" max="11" width="8.625" customWidth="1"/>
  </cols>
  <sheetData>
    <row r="1" s="1" customFormat="1" ht="18.9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27" spans="1:11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13" t="s">
        <v>6</v>
      </c>
      <c r="G2" s="14"/>
      <c r="H2" s="13" t="s">
        <v>7</v>
      </c>
      <c r="I2" s="10" t="s">
        <v>8</v>
      </c>
      <c r="J2" s="17" t="s">
        <v>9</v>
      </c>
      <c r="K2" s="16" t="s">
        <v>10</v>
      </c>
    </row>
    <row r="3" spans="1:11">
      <c r="A3" s="8"/>
      <c r="B3" s="8"/>
      <c r="C3" s="12"/>
      <c r="D3" s="8"/>
      <c r="E3" s="8" t="s">
        <v>11</v>
      </c>
      <c r="F3" s="8" t="s">
        <v>12</v>
      </c>
      <c r="G3" s="9" t="s">
        <v>11</v>
      </c>
      <c r="H3" s="8" t="s">
        <v>11</v>
      </c>
      <c r="I3" s="10"/>
      <c r="J3" s="17"/>
      <c r="K3" s="14"/>
    </row>
    <row r="4" ht="27" customHeight="1" spans="1:11">
      <c r="A4" s="18">
        <v>1</v>
      </c>
      <c r="B4" s="25" t="s">
        <v>97</v>
      </c>
      <c r="C4" s="23" t="s">
        <v>83</v>
      </c>
      <c r="D4" s="23" t="s">
        <v>73</v>
      </c>
      <c r="E4" s="23">
        <v>97</v>
      </c>
      <c r="F4" s="23">
        <v>83.97</v>
      </c>
      <c r="G4" s="298">
        <v>100</v>
      </c>
      <c r="H4" s="23">
        <v>91</v>
      </c>
      <c r="I4" s="59">
        <v>97.75</v>
      </c>
      <c r="J4" s="132">
        <v>1</v>
      </c>
      <c r="K4" s="14">
        <v>1</v>
      </c>
    </row>
    <row r="5" ht="27" customHeight="1" spans="1:11">
      <c r="A5" s="18">
        <v>2</v>
      </c>
      <c r="B5" s="25" t="s">
        <v>97</v>
      </c>
      <c r="C5" s="23" t="s">
        <v>83</v>
      </c>
      <c r="D5" s="24" t="s">
        <v>98</v>
      </c>
      <c r="E5" s="25">
        <v>97</v>
      </c>
      <c r="F5" s="25">
        <v>84.34</v>
      </c>
      <c r="G5" s="26">
        <v>100</v>
      </c>
      <c r="H5" s="25">
        <v>76</v>
      </c>
      <c r="I5" s="27">
        <v>94.75</v>
      </c>
      <c r="J5" s="131">
        <v>2</v>
      </c>
      <c r="K5" s="14">
        <v>2</v>
      </c>
    </row>
    <row r="6" ht="27" customHeight="1" spans="1:11">
      <c r="A6" s="18">
        <v>3</v>
      </c>
      <c r="B6" s="18" t="s">
        <v>97</v>
      </c>
      <c r="C6" s="23" t="s">
        <v>83</v>
      </c>
      <c r="D6" s="24" t="s">
        <v>18</v>
      </c>
      <c r="E6" s="25">
        <v>92</v>
      </c>
      <c r="F6" s="25">
        <v>80.32</v>
      </c>
      <c r="G6" s="26">
        <v>89.32</v>
      </c>
      <c r="H6" s="25">
        <v>96</v>
      </c>
      <c r="I6" s="27">
        <v>91.06</v>
      </c>
      <c r="J6" s="28">
        <v>3</v>
      </c>
      <c r="K6" s="14">
        <v>3</v>
      </c>
    </row>
    <row r="7" ht="27" customHeight="1" spans="1:11">
      <c r="A7" s="18">
        <v>4</v>
      </c>
      <c r="B7" s="25" t="s">
        <v>97</v>
      </c>
      <c r="C7" s="25" t="s">
        <v>83</v>
      </c>
      <c r="D7" s="25" t="s">
        <v>54</v>
      </c>
      <c r="E7" s="25">
        <v>92</v>
      </c>
      <c r="F7" s="25">
        <v>84.85</v>
      </c>
      <c r="G7" s="26">
        <v>93.85</v>
      </c>
      <c r="H7" s="25">
        <v>76</v>
      </c>
      <c r="I7" s="56">
        <v>90</v>
      </c>
      <c r="J7" s="131">
        <v>4</v>
      </c>
      <c r="K7" s="14">
        <v>4</v>
      </c>
    </row>
    <row r="8" ht="27" customHeight="1" spans="1:11">
      <c r="A8" s="18">
        <v>5</v>
      </c>
      <c r="B8" s="133" t="s">
        <v>97</v>
      </c>
      <c r="C8" s="18" t="s">
        <v>83</v>
      </c>
      <c r="D8" s="18" t="s">
        <v>34</v>
      </c>
      <c r="E8" s="18">
        <v>87</v>
      </c>
      <c r="F8" s="18">
        <v>80.45</v>
      </c>
      <c r="G8" s="18">
        <v>89.45</v>
      </c>
      <c r="H8" s="18">
        <v>74</v>
      </c>
      <c r="I8" s="59">
        <v>85.99</v>
      </c>
      <c r="J8" s="131">
        <v>5</v>
      </c>
      <c r="K8" s="14">
        <v>5</v>
      </c>
    </row>
    <row r="9" ht="27" customHeight="1" spans="1:11">
      <c r="A9" s="18">
        <v>6</v>
      </c>
      <c r="B9" s="133" t="s">
        <v>97</v>
      </c>
      <c r="C9" s="18" t="s">
        <v>83</v>
      </c>
      <c r="D9" s="18" t="s">
        <v>71</v>
      </c>
      <c r="E9" s="18">
        <v>87</v>
      </c>
      <c r="F9" s="18">
        <v>84.44</v>
      </c>
      <c r="G9" s="18">
        <v>93.44</v>
      </c>
      <c r="H9" s="18">
        <v>60</v>
      </c>
      <c r="I9" s="59">
        <v>85.79</v>
      </c>
      <c r="J9" s="131">
        <v>6</v>
      </c>
      <c r="K9" s="14">
        <v>6</v>
      </c>
    </row>
    <row r="10" ht="27" customHeight="1" spans="1:11">
      <c r="A10" s="18">
        <v>7</v>
      </c>
      <c r="B10" s="133" t="s">
        <v>97</v>
      </c>
      <c r="C10" s="18" t="s">
        <v>99</v>
      </c>
      <c r="D10" s="18" t="s">
        <v>55</v>
      </c>
      <c r="E10" s="18">
        <v>89</v>
      </c>
      <c r="F10" s="18">
        <v>86.71</v>
      </c>
      <c r="G10" s="18">
        <v>86.71</v>
      </c>
      <c r="H10" s="18">
        <v>76</v>
      </c>
      <c r="I10" s="59">
        <v>84.91</v>
      </c>
      <c r="J10" s="131">
        <v>7</v>
      </c>
      <c r="K10" s="14">
        <v>7</v>
      </c>
    </row>
    <row r="11" ht="27" customHeight="1" spans="1:11">
      <c r="A11" s="18">
        <v>8</v>
      </c>
      <c r="B11" s="133" t="s">
        <v>97</v>
      </c>
      <c r="C11" s="18" t="s">
        <v>83</v>
      </c>
      <c r="D11" s="18" t="s">
        <v>20</v>
      </c>
      <c r="E11" s="18">
        <v>89</v>
      </c>
      <c r="F11" s="18">
        <v>79.89</v>
      </c>
      <c r="G11" s="18">
        <v>85.89</v>
      </c>
      <c r="H11" s="18">
        <v>78</v>
      </c>
      <c r="I11" s="59">
        <v>84.77</v>
      </c>
      <c r="J11" s="131">
        <v>8</v>
      </c>
      <c r="K11" s="14">
        <v>8</v>
      </c>
    </row>
    <row r="12" ht="27" customHeight="1" spans="1:11">
      <c r="A12" s="18">
        <v>9</v>
      </c>
      <c r="B12" s="133" t="s">
        <v>97</v>
      </c>
      <c r="C12" s="18" t="s">
        <v>83</v>
      </c>
      <c r="D12" s="18" t="s">
        <v>55</v>
      </c>
      <c r="E12" s="18">
        <v>89</v>
      </c>
      <c r="F12" s="18">
        <v>75.12</v>
      </c>
      <c r="G12" s="18">
        <v>85.12</v>
      </c>
      <c r="H12" s="18">
        <v>76</v>
      </c>
      <c r="I12" s="59">
        <v>83.88</v>
      </c>
      <c r="J12" s="131">
        <v>8</v>
      </c>
      <c r="K12" s="14">
        <v>8</v>
      </c>
    </row>
    <row r="13" ht="27" customHeight="1" spans="1:11">
      <c r="A13" s="18">
        <v>10</v>
      </c>
      <c r="B13" s="18" t="s">
        <v>97</v>
      </c>
      <c r="C13" s="18" t="s">
        <v>83</v>
      </c>
      <c r="D13" s="18" t="s">
        <v>55</v>
      </c>
      <c r="E13" s="18">
        <v>87</v>
      </c>
      <c r="F13" s="18">
        <v>72.24</v>
      </c>
      <c r="G13" s="18">
        <v>76.24</v>
      </c>
      <c r="H13" s="18">
        <v>92.5</v>
      </c>
      <c r="I13" s="59">
        <v>81.11</v>
      </c>
      <c r="J13" s="131">
        <v>9</v>
      </c>
      <c r="K13" s="14">
        <v>9</v>
      </c>
    </row>
    <row r="14" ht="27" customHeight="1" spans="1:11">
      <c r="A14" s="18">
        <v>11</v>
      </c>
      <c r="B14" s="133" t="s">
        <v>97</v>
      </c>
      <c r="C14" s="18" t="s">
        <v>83</v>
      </c>
      <c r="D14" s="18" t="s">
        <v>86</v>
      </c>
      <c r="E14" s="18">
        <v>87</v>
      </c>
      <c r="F14" s="18">
        <v>75.59</v>
      </c>
      <c r="G14" s="18">
        <v>84.59</v>
      </c>
      <c r="H14" s="18">
        <v>64</v>
      </c>
      <c r="I14" s="59">
        <v>80.83</v>
      </c>
      <c r="J14" s="131">
        <v>10</v>
      </c>
      <c r="K14" s="14">
        <v>10</v>
      </c>
    </row>
    <row r="15" ht="27" customHeight="1" spans="1:11">
      <c r="A15" s="18">
        <v>12</v>
      </c>
      <c r="B15" s="18" t="s">
        <v>97</v>
      </c>
      <c r="C15" s="23" t="s">
        <v>83</v>
      </c>
      <c r="D15" s="24" t="s">
        <v>27</v>
      </c>
      <c r="E15" s="25">
        <v>88</v>
      </c>
      <c r="F15" s="25">
        <v>73.02</v>
      </c>
      <c r="G15" s="26">
        <v>78.02</v>
      </c>
      <c r="H15" s="25">
        <v>74</v>
      </c>
      <c r="I15" s="27">
        <v>78.71</v>
      </c>
      <c r="J15" s="28">
        <v>11</v>
      </c>
      <c r="K15" s="14">
        <v>11</v>
      </c>
    </row>
    <row r="16" ht="27" customHeight="1" spans="1:11">
      <c r="A16" s="18">
        <v>13</v>
      </c>
      <c r="B16" s="18" t="s">
        <v>97</v>
      </c>
      <c r="C16" s="18" t="s">
        <v>83</v>
      </c>
      <c r="D16" s="18" t="s">
        <v>100</v>
      </c>
      <c r="E16" s="18">
        <v>86</v>
      </c>
      <c r="F16" s="18">
        <v>78.1</v>
      </c>
      <c r="G16" s="18">
        <v>82.1</v>
      </c>
      <c r="H16" s="18">
        <v>60</v>
      </c>
      <c r="I16" s="59">
        <v>78.3</v>
      </c>
      <c r="J16" s="131">
        <v>12</v>
      </c>
      <c r="K16" s="14">
        <v>12</v>
      </c>
    </row>
    <row r="17" ht="27" customHeight="1" spans="1:11">
      <c r="A17" s="18">
        <v>14</v>
      </c>
      <c r="B17" s="18" t="s">
        <v>97</v>
      </c>
      <c r="C17" s="18" t="s">
        <v>83</v>
      </c>
      <c r="D17" s="18" t="s">
        <v>101</v>
      </c>
      <c r="E17" s="18">
        <v>88</v>
      </c>
      <c r="F17" s="18">
        <v>73.81</v>
      </c>
      <c r="G17" s="18">
        <v>76.81</v>
      </c>
      <c r="H17" s="18">
        <v>60</v>
      </c>
      <c r="I17" s="59">
        <v>75.13</v>
      </c>
      <c r="J17" s="131">
        <v>13</v>
      </c>
      <c r="K17" s="14">
        <v>13</v>
      </c>
    </row>
    <row r="18" ht="27" customHeight="1" spans="1:11">
      <c r="A18" s="18">
        <v>15</v>
      </c>
      <c r="B18" s="18" t="s">
        <v>97</v>
      </c>
      <c r="C18" s="23" t="s">
        <v>83</v>
      </c>
      <c r="D18" s="24" t="s">
        <v>102</v>
      </c>
      <c r="E18" s="25">
        <v>89</v>
      </c>
      <c r="F18" s="25">
        <v>74.84</v>
      </c>
      <c r="G18" s="26">
        <v>72.89</v>
      </c>
      <c r="H18" s="25">
        <v>64</v>
      </c>
      <c r="I18" s="27">
        <v>73.53</v>
      </c>
      <c r="J18" s="131">
        <v>14</v>
      </c>
      <c r="K18" s="14">
        <v>14</v>
      </c>
    </row>
    <row r="19" ht="27" customHeight="1" spans="1:11">
      <c r="A19" s="18">
        <v>16</v>
      </c>
      <c r="B19" s="18" t="s">
        <v>97</v>
      </c>
      <c r="C19" s="18" t="s">
        <v>83</v>
      </c>
      <c r="D19" s="18" t="s">
        <v>20</v>
      </c>
      <c r="E19" s="18">
        <v>88</v>
      </c>
      <c r="F19" s="18">
        <v>68.17</v>
      </c>
      <c r="G19" s="18">
        <v>65.17</v>
      </c>
      <c r="H19" s="18">
        <v>58</v>
      </c>
      <c r="I19" s="59">
        <v>67.15</v>
      </c>
      <c r="J19" s="131">
        <v>15</v>
      </c>
      <c r="K19" s="14">
        <v>15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49583333333333" right="0.75" top="1" bottom="0.0784722222222222" header="0.5" footer="0.11805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3"/>
  <sheetViews>
    <sheetView workbookViewId="0">
      <selection activeCell="M15" sqref="M15"/>
    </sheetView>
  </sheetViews>
  <sheetFormatPr defaultColWidth="9" defaultRowHeight="14.25"/>
  <cols>
    <col min="1" max="1" width="9" style="4"/>
    <col min="2" max="2" width="14.875" style="5" customWidth="1"/>
    <col min="3" max="3" width="12.75" style="5" customWidth="1"/>
    <col min="4" max="5" width="9" style="5"/>
    <col min="6" max="6" width="17.5" style="5" customWidth="1"/>
    <col min="7" max="8" width="9" style="5"/>
    <col min="9" max="9" width="11.5" style="6" customWidth="1"/>
    <col min="10" max="10" width="9" style="5"/>
    <col min="11" max="11" width="9" style="4"/>
    <col min="12" max="16381" width="9" style="1"/>
  </cols>
  <sheetData>
    <row r="1" s="1" customFormat="1" ht="18.9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27" spans="1:11">
      <c r="A2" s="281" t="s">
        <v>1</v>
      </c>
      <c r="B2" s="281" t="s">
        <v>2</v>
      </c>
      <c r="C2" s="282" t="s">
        <v>3</v>
      </c>
      <c r="D2" s="281" t="s">
        <v>4</v>
      </c>
      <c r="E2" s="283" t="s">
        <v>5</v>
      </c>
      <c r="F2" s="283" t="s">
        <v>6</v>
      </c>
      <c r="G2" s="284"/>
      <c r="H2" s="283" t="s">
        <v>7</v>
      </c>
      <c r="I2" s="285" t="s">
        <v>8</v>
      </c>
      <c r="J2" s="286" t="s">
        <v>9</v>
      </c>
      <c r="K2" s="287" t="s">
        <v>10</v>
      </c>
    </row>
    <row r="3" s="1" customFormat="1" spans="1:11">
      <c r="A3" s="8"/>
      <c r="B3" s="8"/>
      <c r="C3" s="12"/>
      <c r="D3" s="8"/>
      <c r="E3" s="8" t="s">
        <v>11</v>
      </c>
      <c r="F3" s="8" t="s">
        <v>12</v>
      </c>
      <c r="G3" s="9" t="s">
        <v>11</v>
      </c>
      <c r="H3" s="8" t="s">
        <v>11</v>
      </c>
      <c r="I3" s="10"/>
      <c r="J3" s="17"/>
      <c r="K3" s="14"/>
    </row>
    <row r="4" s="1" customFormat="1" ht="14.1" customHeight="1" spans="1:11">
      <c r="A4" s="18">
        <v>1</v>
      </c>
      <c r="B4" s="133" t="s">
        <v>103</v>
      </c>
      <c r="C4" s="18" t="s">
        <v>84</v>
      </c>
      <c r="D4" s="288" t="s">
        <v>104</v>
      </c>
      <c r="E4" s="18">
        <v>97</v>
      </c>
      <c r="F4" s="18">
        <v>87.57</v>
      </c>
      <c r="G4" s="18">
        <v>100</v>
      </c>
      <c r="H4" s="18">
        <v>100</v>
      </c>
      <c r="I4" s="27">
        <f t="shared" ref="I4:I67" si="0">E4*0.15+G4*0.65+H4*0.2</f>
        <v>99.55</v>
      </c>
      <c r="J4" s="28">
        <v>1</v>
      </c>
      <c r="K4" s="14">
        <v>1</v>
      </c>
    </row>
    <row r="5" s="1" customFormat="1" ht="14.1" customHeight="1" spans="1:11">
      <c r="A5" s="18">
        <v>2</v>
      </c>
      <c r="B5" s="26" t="s">
        <v>105</v>
      </c>
      <c r="C5" s="26" t="s">
        <v>84</v>
      </c>
      <c r="D5" s="26" t="s">
        <v>35</v>
      </c>
      <c r="E5" s="26">
        <v>85</v>
      </c>
      <c r="F5" s="26">
        <v>85.09</v>
      </c>
      <c r="G5" s="26">
        <v>99.09</v>
      </c>
      <c r="H5" s="26">
        <v>100</v>
      </c>
      <c r="I5" s="59">
        <f t="shared" si="0"/>
        <v>97.1585</v>
      </c>
      <c r="J5" s="28">
        <v>1</v>
      </c>
      <c r="K5" s="14">
        <v>2</v>
      </c>
    </row>
    <row r="6" s="1" customFormat="1" spans="1:11">
      <c r="A6" s="18">
        <v>3</v>
      </c>
      <c r="B6" s="26" t="s">
        <v>103</v>
      </c>
      <c r="C6" s="26" t="s">
        <v>84</v>
      </c>
      <c r="D6" s="26" t="s">
        <v>54</v>
      </c>
      <c r="E6" s="26">
        <v>98</v>
      </c>
      <c r="F6" s="26">
        <v>84.91</v>
      </c>
      <c r="G6" s="26">
        <v>100</v>
      </c>
      <c r="H6" s="26">
        <v>86</v>
      </c>
      <c r="I6" s="59">
        <f t="shared" si="0"/>
        <v>96.9</v>
      </c>
      <c r="J6" s="28">
        <v>2</v>
      </c>
      <c r="K6" s="14">
        <v>3</v>
      </c>
    </row>
    <row r="7" s="1" customFormat="1" spans="1:11">
      <c r="A7" s="18">
        <v>4</v>
      </c>
      <c r="B7" s="133" t="s">
        <v>103</v>
      </c>
      <c r="C7" s="18" t="s">
        <v>84</v>
      </c>
      <c r="D7" s="18" t="s">
        <v>106</v>
      </c>
      <c r="E7" s="18">
        <v>100</v>
      </c>
      <c r="F7" s="18">
        <v>80.9</v>
      </c>
      <c r="G7" s="18">
        <v>100</v>
      </c>
      <c r="H7" s="18">
        <v>83</v>
      </c>
      <c r="I7" s="27">
        <f t="shared" si="0"/>
        <v>96.6</v>
      </c>
      <c r="J7" s="28">
        <v>3</v>
      </c>
      <c r="K7" s="14">
        <v>4</v>
      </c>
    </row>
    <row r="8" s="1" customFormat="1" spans="1:11">
      <c r="A8" s="18">
        <v>5</v>
      </c>
      <c r="B8" s="133" t="s">
        <v>103</v>
      </c>
      <c r="C8" s="18" t="s">
        <v>84</v>
      </c>
      <c r="D8" s="18" t="s">
        <v>19</v>
      </c>
      <c r="E8" s="18">
        <v>93</v>
      </c>
      <c r="F8" s="18">
        <v>81.3</v>
      </c>
      <c r="G8" s="18">
        <v>100</v>
      </c>
      <c r="H8" s="18">
        <v>78</v>
      </c>
      <c r="I8" s="27">
        <f t="shared" si="0"/>
        <v>94.55</v>
      </c>
      <c r="J8" s="28">
        <v>4</v>
      </c>
      <c r="K8" s="14">
        <v>5</v>
      </c>
    </row>
    <row r="9" s="1" customFormat="1" spans="1:11">
      <c r="A9" s="18">
        <v>6</v>
      </c>
      <c r="B9" s="26" t="s">
        <v>105</v>
      </c>
      <c r="C9" s="26" t="s">
        <v>84</v>
      </c>
      <c r="D9" s="26" t="s">
        <v>15</v>
      </c>
      <c r="E9" s="26">
        <v>92</v>
      </c>
      <c r="F9" s="26">
        <v>83.01</v>
      </c>
      <c r="G9" s="26">
        <v>100</v>
      </c>
      <c r="H9" s="26">
        <v>78</v>
      </c>
      <c r="I9" s="59">
        <f t="shared" si="0"/>
        <v>94.4</v>
      </c>
      <c r="J9" s="28">
        <v>2</v>
      </c>
      <c r="K9" s="14">
        <v>6</v>
      </c>
    </row>
    <row r="10" s="1" customFormat="1" spans="1:11">
      <c r="A10" s="18">
        <v>7</v>
      </c>
      <c r="B10" s="26" t="s">
        <v>105</v>
      </c>
      <c r="C10" s="26" t="s">
        <v>84</v>
      </c>
      <c r="D10" s="26" t="s">
        <v>107</v>
      </c>
      <c r="E10" s="26">
        <v>93</v>
      </c>
      <c r="F10" s="26">
        <v>86.13</v>
      </c>
      <c r="G10" s="26">
        <v>98.13</v>
      </c>
      <c r="H10" s="26">
        <v>80</v>
      </c>
      <c r="I10" s="59">
        <f t="shared" si="0"/>
        <v>93.7345</v>
      </c>
      <c r="J10" s="28">
        <v>3</v>
      </c>
      <c r="K10" s="14">
        <v>7</v>
      </c>
    </row>
    <row r="11" s="1" customFormat="1" spans="1:11">
      <c r="A11" s="18">
        <v>8</v>
      </c>
      <c r="B11" s="25" t="s">
        <v>103</v>
      </c>
      <c r="C11" s="23" t="s">
        <v>84</v>
      </c>
      <c r="D11" s="24" t="s">
        <v>108</v>
      </c>
      <c r="E11" s="25">
        <v>89</v>
      </c>
      <c r="F11" s="25">
        <v>84.85</v>
      </c>
      <c r="G11" s="26">
        <v>100</v>
      </c>
      <c r="H11" s="25">
        <v>76</v>
      </c>
      <c r="I11" s="27">
        <f t="shared" si="0"/>
        <v>93.55</v>
      </c>
      <c r="J11" s="28">
        <v>5</v>
      </c>
      <c r="K11" s="14">
        <v>8</v>
      </c>
    </row>
    <row r="12" s="1" customFormat="1" spans="1:11">
      <c r="A12" s="18">
        <v>9</v>
      </c>
      <c r="B12" s="26" t="s">
        <v>103</v>
      </c>
      <c r="C12" s="26" t="s">
        <v>84</v>
      </c>
      <c r="D12" s="26" t="s">
        <v>109</v>
      </c>
      <c r="E12" s="26">
        <v>91</v>
      </c>
      <c r="F12" s="26">
        <v>76.7</v>
      </c>
      <c r="G12" s="26">
        <v>98.7</v>
      </c>
      <c r="H12" s="26">
        <v>78</v>
      </c>
      <c r="I12" s="59">
        <f t="shared" si="0"/>
        <v>93.405</v>
      </c>
      <c r="J12" s="28">
        <v>6</v>
      </c>
      <c r="K12" s="14">
        <v>9</v>
      </c>
    </row>
    <row r="13" s="1" customFormat="1" spans="1:11">
      <c r="A13" s="18">
        <v>10</v>
      </c>
      <c r="B13" s="26" t="s">
        <v>105</v>
      </c>
      <c r="C13" s="26" t="s">
        <v>84</v>
      </c>
      <c r="D13" s="26" t="s">
        <v>110</v>
      </c>
      <c r="E13" s="26">
        <v>98</v>
      </c>
      <c r="F13" s="26">
        <v>78.75</v>
      </c>
      <c r="G13" s="26">
        <v>91.75</v>
      </c>
      <c r="H13" s="26">
        <v>95</v>
      </c>
      <c r="I13" s="59">
        <f t="shared" si="0"/>
        <v>93.3375</v>
      </c>
      <c r="J13" s="28">
        <v>4</v>
      </c>
      <c r="K13" s="14">
        <v>10</v>
      </c>
    </row>
    <row r="14" s="1" customFormat="1" spans="1:11">
      <c r="A14" s="18">
        <v>11</v>
      </c>
      <c r="B14" s="26" t="s">
        <v>105</v>
      </c>
      <c r="C14" s="26" t="s">
        <v>84</v>
      </c>
      <c r="D14" s="26" t="s">
        <v>110</v>
      </c>
      <c r="E14" s="26">
        <v>93</v>
      </c>
      <c r="F14" s="26">
        <v>80.41</v>
      </c>
      <c r="G14" s="26">
        <v>97.41</v>
      </c>
      <c r="H14" s="26">
        <v>80</v>
      </c>
      <c r="I14" s="59">
        <f t="shared" si="0"/>
        <v>93.2665</v>
      </c>
      <c r="J14" s="28">
        <v>5</v>
      </c>
      <c r="K14" s="14">
        <v>11</v>
      </c>
    </row>
    <row r="15" s="1" customFormat="1" spans="1:11">
      <c r="A15" s="18">
        <v>12</v>
      </c>
      <c r="B15" s="26" t="s">
        <v>105</v>
      </c>
      <c r="C15" s="26" t="s">
        <v>84</v>
      </c>
      <c r="D15" s="26" t="s">
        <v>80</v>
      </c>
      <c r="E15" s="26">
        <v>100</v>
      </c>
      <c r="F15" s="26">
        <v>77.52</v>
      </c>
      <c r="G15" s="26">
        <v>91.52</v>
      </c>
      <c r="H15" s="26">
        <v>84</v>
      </c>
      <c r="I15" s="59">
        <f t="shared" si="0"/>
        <v>91.288</v>
      </c>
      <c r="J15" s="28">
        <v>6</v>
      </c>
      <c r="K15" s="14">
        <v>12</v>
      </c>
    </row>
    <row r="16" s="1" customFormat="1" spans="1:11">
      <c r="A16" s="18">
        <v>13</v>
      </c>
      <c r="B16" s="26" t="s">
        <v>105</v>
      </c>
      <c r="C16" s="26" t="s">
        <v>84</v>
      </c>
      <c r="D16" s="26" t="s">
        <v>35</v>
      </c>
      <c r="E16" s="26">
        <v>95</v>
      </c>
      <c r="F16" s="26">
        <v>83.73</v>
      </c>
      <c r="G16" s="26">
        <v>94.73</v>
      </c>
      <c r="H16" s="26">
        <v>76</v>
      </c>
      <c r="I16" s="59">
        <f t="shared" si="0"/>
        <v>91.0245</v>
      </c>
      <c r="J16" s="28">
        <v>7</v>
      </c>
      <c r="K16" s="14">
        <v>13</v>
      </c>
    </row>
    <row r="17" s="1" customFormat="1" spans="1:11">
      <c r="A17" s="18">
        <v>14</v>
      </c>
      <c r="B17" s="18" t="s">
        <v>103</v>
      </c>
      <c r="C17" s="18" t="s">
        <v>84</v>
      </c>
      <c r="D17" s="18" t="s">
        <v>111</v>
      </c>
      <c r="E17" s="18">
        <v>89</v>
      </c>
      <c r="F17" s="18">
        <v>75.03</v>
      </c>
      <c r="G17" s="18">
        <v>96.03</v>
      </c>
      <c r="H17" s="18">
        <v>76</v>
      </c>
      <c r="I17" s="27">
        <f t="shared" si="0"/>
        <v>90.9695</v>
      </c>
      <c r="J17" s="28">
        <v>7</v>
      </c>
      <c r="K17" s="14">
        <v>14</v>
      </c>
    </row>
    <row r="18" s="1" customFormat="1" spans="1:11">
      <c r="A18" s="18">
        <v>15</v>
      </c>
      <c r="B18" s="26" t="s">
        <v>103</v>
      </c>
      <c r="C18" s="26" t="s">
        <v>84</v>
      </c>
      <c r="D18" s="26" t="s">
        <v>18</v>
      </c>
      <c r="E18" s="26">
        <v>90</v>
      </c>
      <c r="F18" s="26">
        <v>83.29</v>
      </c>
      <c r="G18" s="26">
        <v>95.28</v>
      </c>
      <c r="H18" s="26">
        <v>76</v>
      </c>
      <c r="I18" s="59">
        <f t="shared" si="0"/>
        <v>90.632</v>
      </c>
      <c r="J18" s="28">
        <v>8</v>
      </c>
      <c r="K18" s="14">
        <v>15</v>
      </c>
    </row>
    <row r="19" s="1" customFormat="1" spans="1:11">
      <c r="A19" s="18">
        <v>16</v>
      </c>
      <c r="B19" s="26" t="s">
        <v>103</v>
      </c>
      <c r="C19" s="26" t="s">
        <v>84</v>
      </c>
      <c r="D19" s="26" t="s">
        <v>112</v>
      </c>
      <c r="E19" s="26">
        <v>96</v>
      </c>
      <c r="F19" s="26">
        <v>84.47</v>
      </c>
      <c r="G19" s="26">
        <v>93.47</v>
      </c>
      <c r="H19" s="26">
        <v>76</v>
      </c>
      <c r="I19" s="59">
        <f t="shared" si="0"/>
        <v>90.3555</v>
      </c>
      <c r="J19" s="28">
        <v>9</v>
      </c>
      <c r="K19" s="14">
        <v>16</v>
      </c>
    </row>
    <row r="20" s="1" customFormat="1" spans="1:11">
      <c r="A20" s="18">
        <v>17</v>
      </c>
      <c r="B20" s="26" t="s">
        <v>103</v>
      </c>
      <c r="C20" s="26" t="s">
        <v>84</v>
      </c>
      <c r="D20" s="26" t="s">
        <v>18</v>
      </c>
      <c r="E20" s="26">
        <v>83</v>
      </c>
      <c r="F20" s="26">
        <v>85.01</v>
      </c>
      <c r="G20" s="26">
        <v>99.01</v>
      </c>
      <c r="H20" s="26">
        <v>66</v>
      </c>
      <c r="I20" s="59">
        <f t="shared" si="0"/>
        <v>90.0065</v>
      </c>
      <c r="J20" s="28">
        <v>10</v>
      </c>
      <c r="K20" s="14">
        <v>17</v>
      </c>
    </row>
    <row r="21" s="1" customFormat="1" spans="1:11">
      <c r="A21" s="18">
        <v>18</v>
      </c>
      <c r="B21" s="26" t="s">
        <v>103</v>
      </c>
      <c r="C21" s="26" t="s">
        <v>84</v>
      </c>
      <c r="D21" s="26" t="s">
        <v>27</v>
      </c>
      <c r="E21" s="26">
        <v>88</v>
      </c>
      <c r="F21" s="26">
        <v>78.17</v>
      </c>
      <c r="G21" s="26">
        <v>96.17</v>
      </c>
      <c r="H21" s="26">
        <v>70</v>
      </c>
      <c r="I21" s="59">
        <f t="shared" si="0"/>
        <v>89.7105</v>
      </c>
      <c r="J21" s="28">
        <v>11</v>
      </c>
      <c r="K21" s="14">
        <v>18</v>
      </c>
    </row>
    <row r="22" s="1" customFormat="1" spans="1:11">
      <c r="A22" s="18">
        <v>19</v>
      </c>
      <c r="B22" s="26" t="s">
        <v>105</v>
      </c>
      <c r="C22" s="26" t="s">
        <v>84</v>
      </c>
      <c r="D22" s="26" t="s">
        <v>113</v>
      </c>
      <c r="E22" s="26">
        <v>85</v>
      </c>
      <c r="F22" s="26">
        <v>85.37</v>
      </c>
      <c r="G22" s="26">
        <v>94.37</v>
      </c>
      <c r="H22" s="26">
        <v>78</v>
      </c>
      <c r="I22" s="59">
        <f t="shared" si="0"/>
        <v>89.6905</v>
      </c>
      <c r="J22" s="28">
        <v>8</v>
      </c>
      <c r="K22" s="14">
        <v>19</v>
      </c>
    </row>
    <row r="23" s="1" customFormat="1" spans="1:11">
      <c r="A23" s="18">
        <v>20</v>
      </c>
      <c r="B23" s="26" t="s">
        <v>105</v>
      </c>
      <c r="C23" s="26" t="s">
        <v>84</v>
      </c>
      <c r="D23" s="26" t="s">
        <v>114</v>
      </c>
      <c r="E23" s="26">
        <v>100</v>
      </c>
      <c r="F23" s="26">
        <v>77.51</v>
      </c>
      <c r="G23" s="26">
        <v>88.51</v>
      </c>
      <c r="H23" s="26">
        <v>85</v>
      </c>
      <c r="I23" s="59">
        <f t="shared" si="0"/>
        <v>89.5315</v>
      </c>
      <c r="J23" s="28">
        <v>9</v>
      </c>
      <c r="K23" s="14">
        <v>20</v>
      </c>
    </row>
    <row r="24" s="1" customFormat="1" spans="1:11">
      <c r="A24" s="18">
        <v>21</v>
      </c>
      <c r="B24" s="26" t="s">
        <v>105</v>
      </c>
      <c r="C24" s="26" t="s">
        <v>84</v>
      </c>
      <c r="D24" s="26" t="s">
        <v>115</v>
      </c>
      <c r="E24" s="26">
        <v>93</v>
      </c>
      <c r="F24" s="26">
        <v>76.02</v>
      </c>
      <c r="G24" s="26">
        <v>89.02</v>
      </c>
      <c r="H24" s="26">
        <v>86</v>
      </c>
      <c r="I24" s="59">
        <f t="shared" si="0"/>
        <v>89.013</v>
      </c>
      <c r="J24" s="28">
        <v>10</v>
      </c>
      <c r="K24" s="14">
        <v>21</v>
      </c>
    </row>
    <row r="25" s="1" customFormat="1" spans="1:11">
      <c r="A25" s="18">
        <v>22</v>
      </c>
      <c r="B25" s="26" t="s">
        <v>105</v>
      </c>
      <c r="C25" s="26" t="s">
        <v>84</v>
      </c>
      <c r="D25" s="26" t="s">
        <v>116</v>
      </c>
      <c r="E25" s="26">
        <v>93</v>
      </c>
      <c r="F25" s="26">
        <v>80.98</v>
      </c>
      <c r="G25" s="26">
        <v>91.98</v>
      </c>
      <c r="H25" s="26">
        <v>76</v>
      </c>
      <c r="I25" s="59">
        <f t="shared" si="0"/>
        <v>88.937</v>
      </c>
      <c r="J25" s="28">
        <v>11</v>
      </c>
      <c r="K25" s="14">
        <v>22</v>
      </c>
    </row>
    <row r="26" s="1" customFormat="1" spans="1:11">
      <c r="A26" s="18">
        <v>23</v>
      </c>
      <c r="B26" s="26" t="s">
        <v>105</v>
      </c>
      <c r="C26" s="26" t="s">
        <v>84</v>
      </c>
      <c r="D26" s="26" t="s">
        <v>117</v>
      </c>
      <c r="E26" s="26">
        <v>94</v>
      </c>
      <c r="F26" s="26">
        <v>76.13</v>
      </c>
      <c r="G26" s="26">
        <v>90.13</v>
      </c>
      <c r="H26" s="26">
        <v>81</v>
      </c>
      <c r="I26" s="59">
        <f t="shared" si="0"/>
        <v>88.8845</v>
      </c>
      <c r="J26" s="28">
        <v>12</v>
      </c>
      <c r="K26" s="14">
        <v>23</v>
      </c>
    </row>
    <row r="27" s="1" customFormat="1" spans="1:11">
      <c r="A27" s="18">
        <v>24</v>
      </c>
      <c r="B27" s="26" t="s">
        <v>105</v>
      </c>
      <c r="C27" s="26" t="s">
        <v>84</v>
      </c>
      <c r="D27" s="26" t="s">
        <v>29</v>
      </c>
      <c r="E27" s="26">
        <v>89</v>
      </c>
      <c r="F27" s="26">
        <v>85.46</v>
      </c>
      <c r="G27" s="26">
        <v>94.46</v>
      </c>
      <c r="H27" s="26">
        <v>70</v>
      </c>
      <c r="I27" s="59">
        <f t="shared" si="0"/>
        <v>88.749</v>
      </c>
      <c r="J27" s="28">
        <v>13</v>
      </c>
      <c r="K27" s="14">
        <v>24</v>
      </c>
    </row>
    <row r="28" s="1" customFormat="1" spans="1:11">
      <c r="A28" s="18">
        <v>25</v>
      </c>
      <c r="B28" s="26" t="s">
        <v>103</v>
      </c>
      <c r="C28" s="26" t="s">
        <v>84</v>
      </c>
      <c r="D28" s="26" t="s">
        <v>71</v>
      </c>
      <c r="E28" s="26">
        <v>88</v>
      </c>
      <c r="F28" s="26">
        <v>78.23</v>
      </c>
      <c r="G28" s="26">
        <v>91.23</v>
      </c>
      <c r="H28" s="26">
        <v>78</v>
      </c>
      <c r="I28" s="59">
        <f t="shared" si="0"/>
        <v>88.0995</v>
      </c>
      <c r="J28" s="28">
        <v>12</v>
      </c>
      <c r="K28" s="14">
        <v>25</v>
      </c>
    </row>
    <row r="29" s="1" customFormat="1" spans="1:11">
      <c r="A29" s="18">
        <v>26</v>
      </c>
      <c r="B29" s="26" t="s">
        <v>105</v>
      </c>
      <c r="C29" s="26" t="s">
        <v>84</v>
      </c>
      <c r="D29" s="26" t="s">
        <v>31</v>
      </c>
      <c r="E29" s="26">
        <v>87</v>
      </c>
      <c r="F29" s="26">
        <v>82.98</v>
      </c>
      <c r="G29" s="26">
        <v>91.98</v>
      </c>
      <c r="H29" s="26">
        <v>76</v>
      </c>
      <c r="I29" s="59">
        <f t="shared" si="0"/>
        <v>88.037</v>
      </c>
      <c r="J29" s="28">
        <v>14</v>
      </c>
      <c r="K29" s="14">
        <v>26</v>
      </c>
    </row>
    <row r="30" s="1" customFormat="1" spans="1:11">
      <c r="A30" s="18">
        <v>27</v>
      </c>
      <c r="B30" s="26" t="s">
        <v>105</v>
      </c>
      <c r="C30" s="26" t="s">
        <v>84</v>
      </c>
      <c r="D30" s="26" t="s">
        <v>16</v>
      </c>
      <c r="E30" s="26">
        <v>93</v>
      </c>
      <c r="F30" s="26">
        <v>85.69</v>
      </c>
      <c r="G30" s="26">
        <v>89.69</v>
      </c>
      <c r="H30" s="26">
        <v>76</v>
      </c>
      <c r="I30" s="59">
        <f t="shared" si="0"/>
        <v>87.4485</v>
      </c>
      <c r="J30" s="28">
        <v>15</v>
      </c>
      <c r="K30" s="14">
        <v>27</v>
      </c>
    </row>
    <row r="31" s="1" customFormat="1" spans="1:11">
      <c r="A31" s="18">
        <v>28</v>
      </c>
      <c r="B31" s="133" t="s">
        <v>103</v>
      </c>
      <c r="C31" s="18" t="s">
        <v>84</v>
      </c>
      <c r="D31" s="18" t="s">
        <v>47</v>
      </c>
      <c r="E31" s="18">
        <v>93</v>
      </c>
      <c r="F31" s="18">
        <v>75.91</v>
      </c>
      <c r="G31" s="18">
        <v>87.91</v>
      </c>
      <c r="H31" s="18">
        <v>78</v>
      </c>
      <c r="I31" s="27">
        <f t="shared" si="0"/>
        <v>86.6915</v>
      </c>
      <c r="J31" s="28">
        <v>13</v>
      </c>
      <c r="K31" s="14">
        <v>28</v>
      </c>
    </row>
    <row r="32" s="1" customFormat="1" spans="1:11">
      <c r="A32" s="18">
        <v>29</v>
      </c>
      <c r="B32" s="289" t="s">
        <v>103</v>
      </c>
      <c r="C32" s="289" t="s">
        <v>84</v>
      </c>
      <c r="D32" s="289" t="s">
        <v>118</v>
      </c>
      <c r="E32" s="289">
        <v>90</v>
      </c>
      <c r="F32" s="289">
        <v>81.05</v>
      </c>
      <c r="G32" s="289">
        <v>89.05</v>
      </c>
      <c r="H32" s="289">
        <v>76</v>
      </c>
      <c r="I32" s="59">
        <f t="shared" si="0"/>
        <v>86.5825</v>
      </c>
      <c r="J32" s="28">
        <v>14</v>
      </c>
      <c r="K32" s="14">
        <v>29</v>
      </c>
    </row>
    <row r="33" s="1" customFormat="1" spans="1:11">
      <c r="A33" s="18">
        <v>30</v>
      </c>
      <c r="B33" s="290" t="s">
        <v>103</v>
      </c>
      <c r="C33" s="290" t="s">
        <v>84</v>
      </c>
      <c r="D33" s="290" t="s">
        <v>26</v>
      </c>
      <c r="E33" s="290">
        <v>90</v>
      </c>
      <c r="F33" s="290">
        <v>81.05</v>
      </c>
      <c r="G33" s="290">
        <v>89.05</v>
      </c>
      <c r="H33" s="290">
        <v>76</v>
      </c>
      <c r="I33" s="59">
        <f t="shared" si="0"/>
        <v>86.5825</v>
      </c>
      <c r="J33" s="28">
        <v>15</v>
      </c>
      <c r="K33" s="14">
        <v>30</v>
      </c>
    </row>
    <row r="34" s="1" customFormat="1" spans="1:11">
      <c r="A34" s="18">
        <v>31</v>
      </c>
      <c r="B34" s="290" t="s">
        <v>105</v>
      </c>
      <c r="C34" s="290" t="s">
        <v>84</v>
      </c>
      <c r="D34" s="290" t="s">
        <v>119</v>
      </c>
      <c r="E34" s="290">
        <v>95</v>
      </c>
      <c r="F34" s="290">
        <v>82.45</v>
      </c>
      <c r="G34" s="290">
        <v>86.45</v>
      </c>
      <c r="H34" s="290">
        <v>80</v>
      </c>
      <c r="I34" s="59">
        <f t="shared" si="0"/>
        <v>86.4425</v>
      </c>
      <c r="J34" s="28">
        <v>16</v>
      </c>
      <c r="K34" s="14">
        <v>31</v>
      </c>
    </row>
    <row r="35" s="1" customFormat="1" spans="1:11">
      <c r="A35" s="18">
        <v>32</v>
      </c>
      <c r="B35" s="291" t="s">
        <v>103</v>
      </c>
      <c r="C35" s="292" t="s">
        <v>84</v>
      </c>
      <c r="D35" s="292" t="s">
        <v>47</v>
      </c>
      <c r="E35" s="292">
        <v>91</v>
      </c>
      <c r="F35" s="292">
        <v>72.28</v>
      </c>
      <c r="G35" s="292">
        <v>88.28</v>
      </c>
      <c r="H35" s="292">
        <v>76</v>
      </c>
      <c r="I35" s="27">
        <f t="shared" si="0"/>
        <v>86.232</v>
      </c>
      <c r="J35" s="28">
        <v>16</v>
      </c>
      <c r="K35" s="14">
        <v>32</v>
      </c>
    </row>
    <row r="36" s="1" customFormat="1" spans="1:11">
      <c r="A36" s="18">
        <v>33</v>
      </c>
      <c r="B36" s="290" t="s">
        <v>103</v>
      </c>
      <c r="C36" s="290" t="s">
        <v>84</v>
      </c>
      <c r="D36" s="290" t="s">
        <v>88</v>
      </c>
      <c r="E36" s="290">
        <v>83</v>
      </c>
      <c r="F36" s="290">
        <v>82.97</v>
      </c>
      <c r="G36" s="290">
        <v>91.97</v>
      </c>
      <c r="H36" s="290">
        <v>70</v>
      </c>
      <c r="I36" s="59">
        <f t="shared" si="0"/>
        <v>86.2305</v>
      </c>
      <c r="J36" s="28">
        <v>17</v>
      </c>
      <c r="K36" s="14">
        <v>33</v>
      </c>
    </row>
    <row r="37" s="1" customFormat="1" spans="1:11">
      <c r="A37" s="18">
        <v>34</v>
      </c>
      <c r="B37" s="292" t="s">
        <v>103</v>
      </c>
      <c r="C37" s="292" t="s">
        <v>84</v>
      </c>
      <c r="D37" s="292" t="s">
        <v>28</v>
      </c>
      <c r="E37" s="292">
        <v>88</v>
      </c>
      <c r="F37" s="292">
        <v>71.61</v>
      </c>
      <c r="G37" s="292">
        <v>88.61</v>
      </c>
      <c r="H37" s="292">
        <v>76</v>
      </c>
      <c r="I37" s="27">
        <f t="shared" si="0"/>
        <v>85.9965</v>
      </c>
      <c r="J37" s="28">
        <v>18</v>
      </c>
      <c r="K37" s="14">
        <v>34</v>
      </c>
    </row>
    <row r="38" s="1" customFormat="1" spans="1:11">
      <c r="A38" s="18">
        <v>35</v>
      </c>
      <c r="B38" s="290" t="s">
        <v>105</v>
      </c>
      <c r="C38" s="290" t="s">
        <v>84</v>
      </c>
      <c r="D38" s="290" t="s">
        <v>55</v>
      </c>
      <c r="E38" s="290">
        <v>92</v>
      </c>
      <c r="F38" s="290">
        <v>78.92</v>
      </c>
      <c r="G38" s="290">
        <v>82.92</v>
      </c>
      <c r="H38" s="290">
        <v>90</v>
      </c>
      <c r="I38" s="59">
        <f t="shared" si="0"/>
        <v>85.698</v>
      </c>
      <c r="J38" s="28">
        <v>17</v>
      </c>
      <c r="K38" s="14">
        <v>35</v>
      </c>
    </row>
    <row r="39" s="1" customFormat="1" spans="1:11">
      <c r="A39" s="18">
        <v>36</v>
      </c>
      <c r="B39" s="290" t="s">
        <v>105</v>
      </c>
      <c r="C39" s="290" t="s">
        <v>84</v>
      </c>
      <c r="D39" s="290" t="s">
        <v>120</v>
      </c>
      <c r="E39" s="290">
        <v>90</v>
      </c>
      <c r="F39" s="290">
        <v>77.76</v>
      </c>
      <c r="G39" s="290">
        <v>85.76</v>
      </c>
      <c r="H39" s="290">
        <v>81</v>
      </c>
      <c r="I39" s="59">
        <f t="shared" si="0"/>
        <v>85.444</v>
      </c>
      <c r="J39" s="28">
        <v>18</v>
      </c>
      <c r="K39" s="14">
        <v>36</v>
      </c>
    </row>
    <row r="40" s="1" customFormat="1" spans="1:11">
      <c r="A40" s="18">
        <v>37</v>
      </c>
      <c r="B40" s="290" t="s">
        <v>105</v>
      </c>
      <c r="C40" s="290" t="s">
        <v>84</v>
      </c>
      <c r="D40" s="290" t="s">
        <v>121</v>
      </c>
      <c r="E40" s="290">
        <v>90</v>
      </c>
      <c r="F40" s="290">
        <v>80.11</v>
      </c>
      <c r="G40" s="293">
        <v>89.11</v>
      </c>
      <c r="H40" s="290">
        <v>70</v>
      </c>
      <c r="I40" s="59">
        <f t="shared" si="0"/>
        <v>85.4215</v>
      </c>
      <c r="J40" s="28">
        <v>19</v>
      </c>
      <c r="K40" s="14">
        <v>37</v>
      </c>
    </row>
    <row r="41" s="1" customFormat="1" spans="1:11">
      <c r="A41" s="18">
        <v>38</v>
      </c>
      <c r="B41" s="290" t="s">
        <v>105</v>
      </c>
      <c r="C41" s="290" t="s">
        <v>84</v>
      </c>
      <c r="D41" s="290" t="s">
        <v>18</v>
      </c>
      <c r="E41" s="290">
        <v>89</v>
      </c>
      <c r="F41" s="290">
        <v>76.01</v>
      </c>
      <c r="G41" s="290">
        <v>86.01</v>
      </c>
      <c r="H41" s="290">
        <v>76</v>
      </c>
      <c r="I41" s="59">
        <f t="shared" si="0"/>
        <v>84.4565</v>
      </c>
      <c r="J41" s="28">
        <v>20</v>
      </c>
      <c r="K41" s="14">
        <v>38</v>
      </c>
    </row>
    <row r="42" s="1" customFormat="1" spans="1:11">
      <c r="A42" s="18">
        <v>39</v>
      </c>
      <c r="B42" s="290" t="s">
        <v>105</v>
      </c>
      <c r="C42" s="290" t="s">
        <v>84</v>
      </c>
      <c r="D42" s="290" t="s">
        <v>122</v>
      </c>
      <c r="E42" s="290">
        <v>92</v>
      </c>
      <c r="F42" s="290">
        <v>78.78</v>
      </c>
      <c r="G42" s="290">
        <v>81.78</v>
      </c>
      <c r="H42" s="290">
        <v>87</v>
      </c>
      <c r="I42" s="59">
        <f t="shared" si="0"/>
        <v>84.357</v>
      </c>
      <c r="J42" s="28">
        <v>21</v>
      </c>
      <c r="K42" s="14">
        <v>39</v>
      </c>
    </row>
    <row r="43" s="1" customFormat="1" spans="1:11">
      <c r="A43" s="18">
        <v>40</v>
      </c>
      <c r="B43" s="291" t="s">
        <v>103</v>
      </c>
      <c r="C43" s="292" t="s">
        <v>84</v>
      </c>
      <c r="D43" s="292" t="s">
        <v>20</v>
      </c>
      <c r="E43" s="292">
        <v>92</v>
      </c>
      <c r="F43" s="292">
        <v>82.72</v>
      </c>
      <c r="G43" s="292">
        <v>86.72</v>
      </c>
      <c r="H43" s="292">
        <v>70</v>
      </c>
      <c r="I43" s="27">
        <f t="shared" si="0"/>
        <v>84.168</v>
      </c>
      <c r="J43" s="28">
        <v>19</v>
      </c>
      <c r="K43" s="14">
        <v>40</v>
      </c>
    </row>
    <row r="44" s="1" customFormat="1" spans="1:11">
      <c r="A44" s="18">
        <v>41</v>
      </c>
      <c r="B44" s="290" t="s">
        <v>103</v>
      </c>
      <c r="C44" s="290" t="s">
        <v>84</v>
      </c>
      <c r="D44" s="290" t="s">
        <v>42</v>
      </c>
      <c r="E44" s="290">
        <v>83</v>
      </c>
      <c r="F44" s="290">
        <v>76.39</v>
      </c>
      <c r="G44" s="290">
        <v>86.39</v>
      </c>
      <c r="H44" s="290">
        <v>76</v>
      </c>
      <c r="I44" s="59">
        <f t="shared" si="0"/>
        <v>83.8035</v>
      </c>
      <c r="J44" s="28">
        <v>20</v>
      </c>
      <c r="K44" s="14">
        <v>41</v>
      </c>
    </row>
    <row r="45" s="1" customFormat="1" spans="1:11">
      <c r="A45" s="18">
        <v>42</v>
      </c>
      <c r="B45" s="290" t="s">
        <v>103</v>
      </c>
      <c r="C45" s="290" t="s">
        <v>84</v>
      </c>
      <c r="D45" s="290" t="s">
        <v>123</v>
      </c>
      <c r="E45" s="290">
        <v>93</v>
      </c>
      <c r="F45" s="290">
        <v>76.95</v>
      </c>
      <c r="G45" s="290">
        <v>83.95</v>
      </c>
      <c r="H45" s="290">
        <v>76</v>
      </c>
      <c r="I45" s="59">
        <f t="shared" si="0"/>
        <v>83.7175</v>
      </c>
      <c r="J45" s="28">
        <v>21</v>
      </c>
      <c r="K45" s="14">
        <v>42</v>
      </c>
    </row>
    <row r="46" s="1" customFormat="1" spans="1:11">
      <c r="A46" s="18">
        <v>43</v>
      </c>
      <c r="B46" s="292" t="s">
        <v>103</v>
      </c>
      <c r="C46" s="292" t="s">
        <v>84</v>
      </c>
      <c r="D46" s="292" t="s">
        <v>61</v>
      </c>
      <c r="E46" s="292">
        <v>83</v>
      </c>
      <c r="F46" s="292">
        <v>82.01</v>
      </c>
      <c r="G46" s="292">
        <v>89.01</v>
      </c>
      <c r="H46" s="292">
        <v>67</v>
      </c>
      <c r="I46" s="59">
        <f t="shared" si="0"/>
        <v>83.7065</v>
      </c>
      <c r="J46" s="28">
        <v>22</v>
      </c>
      <c r="K46" s="14">
        <v>43</v>
      </c>
    </row>
    <row r="47" s="1" customFormat="1" spans="1:11">
      <c r="A47" s="18">
        <v>44</v>
      </c>
      <c r="B47" s="290" t="s">
        <v>105</v>
      </c>
      <c r="C47" s="290" t="s">
        <v>84</v>
      </c>
      <c r="D47" s="290" t="s">
        <v>26</v>
      </c>
      <c r="E47" s="290">
        <v>96</v>
      </c>
      <c r="F47" s="290">
        <v>75.55</v>
      </c>
      <c r="G47" s="290">
        <v>81.55</v>
      </c>
      <c r="H47" s="290">
        <v>78</v>
      </c>
      <c r="I47" s="59">
        <f t="shared" si="0"/>
        <v>83.0075</v>
      </c>
      <c r="J47" s="28">
        <v>22</v>
      </c>
      <c r="K47" s="14">
        <v>44</v>
      </c>
    </row>
    <row r="48" s="1" customFormat="1" spans="1:11">
      <c r="A48" s="18">
        <v>45</v>
      </c>
      <c r="B48" s="290" t="s">
        <v>103</v>
      </c>
      <c r="C48" s="290" t="s">
        <v>84</v>
      </c>
      <c r="D48" s="290" t="s">
        <v>124</v>
      </c>
      <c r="E48" s="290">
        <v>83</v>
      </c>
      <c r="F48" s="290">
        <v>76.12</v>
      </c>
      <c r="G48" s="290">
        <v>85.12</v>
      </c>
      <c r="H48" s="290">
        <v>76</v>
      </c>
      <c r="I48" s="59">
        <f t="shared" si="0"/>
        <v>82.978</v>
      </c>
      <c r="J48" s="28">
        <v>23</v>
      </c>
      <c r="K48" s="14">
        <v>45</v>
      </c>
    </row>
    <row r="49" s="1" customFormat="1" spans="1:11">
      <c r="A49" s="18">
        <v>46</v>
      </c>
      <c r="B49" s="290" t="s">
        <v>105</v>
      </c>
      <c r="C49" s="290" t="s">
        <v>84</v>
      </c>
      <c r="D49" s="290" t="s">
        <v>20</v>
      </c>
      <c r="E49" s="290">
        <v>85</v>
      </c>
      <c r="F49" s="290">
        <v>69.2</v>
      </c>
      <c r="G49" s="290">
        <v>77.2</v>
      </c>
      <c r="H49" s="290">
        <v>100</v>
      </c>
      <c r="I49" s="59">
        <f t="shared" si="0"/>
        <v>82.93</v>
      </c>
      <c r="J49" s="28">
        <v>23</v>
      </c>
      <c r="K49" s="14">
        <v>46</v>
      </c>
    </row>
    <row r="50" s="1" customFormat="1" spans="1:11">
      <c r="A50" s="18">
        <v>47</v>
      </c>
      <c r="B50" s="291" t="s">
        <v>103</v>
      </c>
      <c r="C50" s="292" t="s">
        <v>84</v>
      </c>
      <c r="D50" s="292" t="s">
        <v>124</v>
      </c>
      <c r="E50" s="292">
        <v>85</v>
      </c>
      <c r="F50" s="292">
        <v>78.4</v>
      </c>
      <c r="G50" s="292">
        <v>84.4</v>
      </c>
      <c r="H50" s="292">
        <v>76</v>
      </c>
      <c r="I50" s="59">
        <f t="shared" si="0"/>
        <v>82.81</v>
      </c>
      <c r="J50" s="28">
        <v>24</v>
      </c>
      <c r="K50" s="14">
        <v>47</v>
      </c>
    </row>
    <row r="51" s="1" customFormat="1" spans="1:11">
      <c r="A51" s="18">
        <v>48</v>
      </c>
      <c r="B51" s="292" t="s">
        <v>103</v>
      </c>
      <c r="C51" s="294" t="s">
        <v>84</v>
      </c>
      <c r="D51" s="295" t="s">
        <v>122</v>
      </c>
      <c r="E51" s="296">
        <v>85</v>
      </c>
      <c r="F51" s="296">
        <v>74.24</v>
      </c>
      <c r="G51" s="290">
        <v>84.24</v>
      </c>
      <c r="H51" s="296">
        <v>76</v>
      </c>
      <c r="I51" s="27">
        <f t="shared" si="0"/>
        <v>82.706</v>
      </c>
      <c r="J51" s="28">
        <v>25</v>
      </c>
      <c r="K51" s="14">
        <v>48</v>
      </c>
    </row>
    <row r="52" s="1" customFormat="1" spans="1:11">
      <c r="A52" s="18">
        <v>49</v>
      </c>
      <c r="B52" s="290" t="s">
        <v>103</v>
      </c>
      <c r="C52" s="290" t="s">
        <v>84</v>
      </c>
      <c r="D52" s="290" t="s">
        <v>52</v>
      </c>
      <c r="E52" s="290">
        <v>83</v>
      </c>
      <c r="F52" s="290">
        <v>81.38</v>
      </c>
      <c r="G52" s="290">
        <v>86.38</v>
      </c>
      <c r="H52" s="290">
        <v>70</v>
      </c>
      <c r="I52" s="59">
        <f t="shared" si="0"/>
        <v>82.597</v>
      </c>
      <c r="J52" s="28">
        <v>26</v>
      </c>
      <c r="K52" s="14">
        <v>49</v>
      </c>
    </row>
    <row r="53" s="1" customFormat="1" spans="1:11">
      <c r="A53" s="18">
        <v>50</v>
      </c>
      <c r="B53" s="296" t="s">
        <v>103</v>
      </c>
      <c r="C53" s="294" t="s">
        <v>84</v>
      </c>
      <c r="D53" s="294" t="s">
        <v>15</v>
      </c>
      <c r="E53" s="294">
        <v>90</v>
      </c>
      <c r="F53" s="294">
        <v>74.94</v>
      </c>
      <c r="G53" s="297">
        <v>81.94</v>
      </c>
      <c r="H53" s="294">
        <v>79</v>
      </c>
      <c r="I53" s="27">
        <f t="shared" si="0"/>
        <v>82.561</v>
      </c>
      <c r="J53" s="28">
        <v>27</v>
      </c>
      <c r="K53" s="14">
        <v>50</v>
      </c>
    </row>
    <row r="54" s="1" customFormat="1" spans="1:11">
      <c r="A54" s="18">
        <v>51</v>
      </c>
      <c r="B54" s="290" t="s">
        <v>105</v>
      </c>
      <c r="C54" s="290" t="s">
        <v>84</v>
      </c>
      <c r="D54" s="290" t="s">
        <v>22</v>
      </c>
      <c r="E54" s="290">
        <v>86</v>
      </c>
      <c r="F54" s="290">
        <v>77.19</v>
      </c>
      <c r="G54" s="290">
        <v>86.19</v>
      </c>
      <c r="H54" s="290">
        <v>68</v>
      </c>
      <c r="I54" s="59">
        <f t="shared" si="0"/>
        <v>82.5235</v>
      </c>
      <c r="J54" s="28">
        <v>24</v>
      </c>
      <c r="K54" s="14">
        <v>51</v>
      </c>
    </row>
    <row r="55" s="1" customFormat="1" spans="1:11">
      <c r="A55" s="18">
        <v>52</v>
      </c>
      <c r="B55" s="290" t="s">
        <v>103</v>
      </c>
      <c r="C55" s="290" t="s">
        <v>84</v>
      </c>
      <c r="D55" s="290" t="s">
        <v>82</v>
      </c>
      <c r="E55" s="290">
        <v>83</v>
      </c>
      <c r="F55" s="290">
        <v>74.99</v>
      </c>
      <c r="G55" s="290">
        <v>83.99</v>
      </c>
      <c r="H55" s="290">
        <v>76</v>
      </c>
      <c r="I55" s="59">
        <f t="shared" si="0"/>
        <v>82.2435</v>
      </c>
      <c r="J55" s="28">
        <v>28</v>
      </c>
      <c r="K55" s="14">
        <v>52</v>
      </c>
    </row>
    <row r="56" s="1" customFormat="1" spans="1:11">
      <c r="A56" s="18">
        <v>53</v>
      </c>
      <c r="B56" s="290" t="s">
        <v>103</v>
      </c>
      <c r="C56" s="290" t="s">
        <v>83</v>
      </c>
      <c r="D56" s="290" t="s">
        <v>71</v>
      </c>
      <c r="E56" s="290">
        <v>89</v>
      </c>
      <c r="F56" s="290">
        <v>74.47</v>
      </c>
      <c r="G56" s="290">
        <v>82.47</v>
      </c>
      <c r="H56" s="290">
        <v>76</v>
      </c>
      <c r="I56" s="59">
        <f t="shared" si="0"/>
        <v>82.1555</v>
      </c>
      <c r="J56" s="28">
        <v>29</v>
      </c>
      <c r="K56" s="14">
        <v>53</v>
      </c>
    </row>
    <row r="57" s="1" customFormat="1" spans="1:11">
      <c r="A57" s="18">
        <v>54</v>
      </c>
      <c r="B57" s="290" t="s">
        <v>103</v>
      </c>
      <c r="C57" s="290" t="s">
        <v>84</v>
      </c>
      <c r="D57" s="290" t="s">
        <v>31</v>
      </c>
      <c r="E57" s="290">
        <v>88</v>
      </c>
      <c r="F57" s="290">
        <v>73.62</v>
      </c>
      <c r="G57" s="290">
        <v>82.62</v>
      </c>
      <c r="H57" s="290">
        <v>76</v>
      </c>
      <c r="I57" s="59">
        <f t="shared" si="0"/>
        <v>82.103</v>
      </c>
      <c r="J57" s="28">
        <v>30</v>
      </c>
      <c r="K57" s="14">
        <v>54</v>
      </c>
    </row>
    <row r="58" s="1" customFormat="1" spans="1:11">
      <c r="A58" s="18">
        <v>55</v>
      </c>
      <c r="B58" s="290" t="s">
        <v>105</v>
      </c>
      <c r="C58" s="290" t="s">
        <v>84</v>
      </c>
      <c r="D58" s="290" t="s">
        <v>100</v>
      </c>
      <c r="E58" s="290">
        <v>80</v>
      </c>
      <c r="F58" s="290">
        <v>77.26</v>
      </c>
      <c r="G58" s="290">
        <v>89.26</v>
      </c>
      <c r="H58" s="290">
        <v>60</v>
      </c>
      <c r="I58" s="59">
        <f t="shared" si="0"/>
        <v>82.019</v>
      </c>
      <c r="J58" s="28">
        <v>25</v>
      </c>
      <c r="K58" s="14">
        <v>55</v>
      </c>
    </row>
    <row r="59" s="1" customFormat="1" spans="1:11">
      <c r="A59" s="18">
        <v>56</v>
      </c>
      <c r="B59" s="290" t="s">
        <v>105</v>
      </c>
      <c r="C59" s="290" t="s">
        <v>84</v>
      </c>
      <c r="D59" s="290" t="s">
        <v>35</v>
      </c>
      <c r="E59" s="290">
        <v>87</v>
      </c>
      <c r="F59" s="290">
        <v>76.97</v>
      </c>
      <c r="G59" s="290">
        <v>85.97</v>
      </c>
      <c r="H59" s="290">
        <v>64</v>
      </c>
      <c r="I59" s="59">
        <f t="shared" si="0"/>
        <v>81.7305</v>
      </c>
      <c r="J59" s="28">
        <v>26</v>
      </c>
      <c r="K59" s="14">
        <v>56</v>
      </c>
    </row>
    <row r="60" s="1" customFormat="1" spans="1:11">
      <c r="A60" s="18">
        <v>57</v>
      </c>
      <c r="B60" s="290" t="s">
        <v>105</v>
      </c>
      <c r="C60" s="290" t="s">
        <v>84</v>
      </c>
      <c r="D60" s="290" t="s">
        <v>20</v>
      </c>
      <c r="E60" s="290">
        <v>90</v>
      </c>
      <c r="F60" s="290">
        <v>72.18</v>
      </c>
      <c r="G60" s="290">
        <v>82.18</v>
      </c>
      <c r="H60" s="290">
        <v>74</v>
      </c>
      <c r="I60" s="59">
        <f t="shared" si="0"/>
        <v>81.717</v>
      </c>
      <c r="J60" s="28">
        <v>27</v>
      </c>
      <c r="K60" s="14">
        <v>57</v>
      </c>
    </row>
    <row r="61" s="1" customFormat="1" spans="1:11">
      <c r="A61" s="18">
        <v>58</v>
      </c>
      <c r="B61" s="290" t="s">
        <v>103</v>
      </c>
      <c r="C61" s="290" t="s">
        <v>84</v>
      </c>
      <c r="D61" s="290" t="s">
        <v>125</v>
      </c>
      <c r="E61" s="290">
        <v>86</v>
      </c>
      <c r="F61" s="290">
        <v>73.47</v>
      </c>
      <c r="G61" s="290">
        <v>82.47</v>
      </c>
      <c r="H61" s="290">
        <v>76</v>
      </c>
      <c r="I61" s="59">
        <f t="shared" si="0"/>
        <v>81.7055</v>
      </c>
      <c r="J61" s="28">
        <v>31</v>
      </c>
      <c r="K61" s="14">
        <v>58</v>
      </c>
    </row>
    <row r="62" s="1" customFormat="1" spans="1:11">
      <c r="A62" s="18">
        <v>59</v>
      </c>
      <c r="B62" s="290" t="s">
        <v>105</v>
      </c>
      <c r="C62" s="290" t="s">
        <v>84</v>
      </c>
      <c r="D62" s="290" t="s">
        <v>126</v>
      </c>
      <c r="E62" s="290">
        <v>88</v>
      </c>
      <c r="F62" s="290">
        <v>78.84</v>
      </c>
      <c r="G62" s="290">
        <v>83.4</v>
      </c>
      <c r="H62" s="290">
        <v>70</v>
      </c>
      <c r="I62" s="59">
        <f t="shared" si="0"/>
        <v>81.41</v>
      </c>
      <c r="J62" s="28">
        <v>28</v>
      </c>
      <c r="K62" s="14">
        <v>59</v>
      </c>
    </row>
    <row r="63" s="1" customFormat="1" spans="1:11">
      <c r="A63" s="18">
        <v>60</v>
      </c>
      <c r="B63" s="290" t="s">
        <v>103</v>
      </c>
      <c r="C63" s="290" t="s">
        <v>84</v>
      </c>
      <c r="D63" s="290" t="s">
        <v>29</v>
      </c>
      <c r="E63" s="290">
        <v>83</v>
      </c>
      <c r="F63" s="290">
        <v>77.15</v>
      </c>
      <c r="G63" s="290">
        <v>82.15</v>
      </c>
      <c r="H63" s="290">
        <v>76</v>
      </c>
      <c r="I63" s="59">
        <f t="shared" si="0"/>
        <v>81.0475</v>
      </c>
      <c r="J63" s="28">
        <v>32</v>
      </c>
      <c r="K63" s="14">
        <v>60</v>
      </c>
    </row>
    <row r="64" s="1" customFormat="1" spans="1:11">
      <c r="A64" s="18">
        <v>61</v>
      </c>
      <c r="B64" s="290" t="s">
        <v>105</v>
      </c>
      <c r="C64" s="290" t="s">
        <v>84</v>
      </c>
      <c r="D64" s="290" t="s">
        <v>127</v>
      </c>
      <c r="E64" s="290">
        <v>95</v>
      </c>
      <c r="F64" s="290">
        <v>74.98</v>
      </c>
      <c r="G64" s="290">
        <v>79.98</v>
      </c>
      <c r="H64" s="290">
        <v>70</v>
      </c>
      <c r="I64" s="59">
        <f t="shared" si="0"/>
        <v>80.237</v>
      </c>
      <c r="J64" s="28">
        <v>29</v>
      </c>
      <c r="K64" s="14">
        <v>61</v>
      </c>
    </row>
    <row r="65" s="1" customFormat="1" spans="1:11">
      <c r="A65" s="18">
        <v>62</v>
      </c>
      <c r="B65" s="290" t="s">
        <v>105</v>
      </c>
      <c r="C65" s="290" t="s">
        <v>84</v>
      </c>
      <c r="D65" s="290" t="s">
        <v>128</v>
      </c>
      <c r="E65" s="290">
        <v>87</v>
      </c>
      <c r="F65" s="290">
        <v>75.27</v>
      </c>
      <c r="G65" s="290">
        <v>84.27</v>
      </c>
      <c r="H65" s="290">
        <v>60</v>
      </c>
      <c r="I65" s="59">
        <f t="shared" si="0"/>
        <v>79.8255</v>
      </c>
      <c r="J65" s="28">
        <v>30</v>
      </c>
      <c r="K65" s="14">
        <v>62</v>
      </c>
    </row>
    <row r="66" s="1" customFormat="1" spans="1:11">
      <c r="A66" s="18">
        <v>63</v>
      </c>
      <c r="B66" s="290" t="s">
        <v>105</v>
      </c>
      <c r="C66" s="290" t="s">
        <v>84</v>
      </c>
      <c r="D66" s="290" t="s">
        <v>129</v>
      </c>
      <c r="E66" s="290">
        <v>87</v>
      </c>
      <c r="F66" s="290">
        <v>75.49</v>
      </c>
      <c r="G66" s="290">
        <v>78.49</v>
      </c>
      <c r="H66" s="290">
        <v>76</v>
      </c>
      <c r="I66" s="59">
        <f t="shared" si="0"/>
        <v>79.2685</v>
      </c>
      <c r="J66" s="28">
        <v>31</v>
      </c>
      <c r="K66" s="14">
        <v>63</v>
      </c>
    </row>
    <row r="67" s="1" customFormat="1" spans="1:11">
      <c r="A67" s="18">
        <v>64</v>
      </c>
      <c r="B67" s="290" t="s">
        <v>103</v>
      </c>
      <c r="C67" s="290" t="s">
        <v>84</v>
      </c>
      <c r="D67" s="290" t="s">
        <v>69</v>
      </c>
      <c r="E67" s="290">
        <v>88</v>
      </c>
      <c r="F67" s="290">
        <v>73.74</v>
      </c>
      <c r="G67" s="290">
        <v>82.74</v>
      </c>
      <c r="H67" s="290">
        <v>60</v>
      </c>
      <c r="I67" s="59">
        <f t="shared" si="0"/>
        <v>78.981</v>
      </c>
      <c r="J67" s="28">
        <v>33</v>
      </c>
      <c r="K67" s="14">
        <v>64</v>
      </c>
    </row>
    <row r="68" s="1" customFormat="1" spans="1:11">
      <c r="A68" s="18">
        <v>65</v>
      </c>
      <c r="B68" s="290" t="s">
        <v>103</v>
      </c>
      <c r="C68" s="290" t="s">
        <v>84</v>
      </c>
      <c r="D68" s="290" t="s">
        <v>59</v>
      </c>
      <c r="E68" s="290">
        <v>86</v>
      </c>
      <c r="F68" s="290">
        <v>76.26</v>
      </c>
      <c r="G68" s="290">
        <v>78.26</v>
      </c>
      <c r="H68" s="290">
        <v>76</v>
      </c>
      <c r="I68" s="59">
        <f t="shared" ref="I68:I131" si="1">E68*0.15+G68*0.65+H68*0.2</f>
        <v>78.969</v>
      </c>
      <c r="J68" s="28">
        <v>34</v>
      </c>
      <c r="K68" s="14">
        <v>65</v>
      </c>
    </row>
    <row r="69" s="1" customFormat="1" spans="1:11">
      <c r="A69" s="18">
        <v>66</v>
      </c>
      <c r="B69" s="290" t="s">
        <v>105</v>
      </c>
      <c r="C69" s="290" t="s">
        <v>84</v>
      </c>
      <c r="D69" s="290" t="s">
        <v>24</v>
      </c>
      <c r="E69" s="290">
        <v>85</v>
      </c>
      <c r="F69" s="290">
        <v>70.61</v>
      </c>
      <c r="G69" s="290">
        <v>77.61</v>
      </c>
      <c r="H69" s="290">
        <v>78</v>
      </c>
      <c r="I69" s="59">
        <f t="shared" si="1"/>
        <v>78.7965</v>
      </c>
      <c r="J69" s="28">
        <v>32</v>
      </c>
      <c r="K69" s="14">
        <v>66</v>
      </c>
    </row>
    <row r="70" s="1" customFormat="1" spans="1:11">
      <c r="A70" s="18">
        <v>67</v>
      </c>
      <c r="B70" s="290" t="s">
        <v>105</v>
      </c>
      <c r="C70" s="290" t="s">
        <v>84</v>
      </c>
      <c r="D70" s="290" t="s">
        <v>29</v>
      </c>
      <c r="E70" s="290">
        <v>90</v>
      </c>
      <c r="F70" s="290">
        <v>71.72</v>
      </c>
      <c r="G70" s="290">
        <v>75.72</v>
      </c>
      <c r="H70" s="290">
        <v>76</v>
      </c>
      <c r="I70" s="59">
        <f t="shared" si="1"/>
        <v>77.918</v>
      </c>
      <c r="J70" s="28">
        <v>33</v>
      </c>
      <c r="K70" s="14">
        <v>67</v>
      </c>
    </row>
    <row r="71" s="1" customFormat="1" spans="1:11">
      <c r="A71" s="18">
        <v>68</v>
      </c>
      <c r="B71" s="290" t="s">
        <v>105</v>
      </c>
      <c r="C71" s="290" t="s">
        <v>84</v>
      </c>
      <c r="D71" s="290" t="s">
        <v>106</v>
      </c>
      <c r="E71" s="290">
        <v>88</v>
      </c>
      <c r="F71" s="290">
        <v>71.99</v>
      </c>
      <c r="G71" s="290">
        <v>78.99</v>
      </c>
      <c r="H71" s="290">
        <v>66</v>
      </c>
      <c r="I71" s="59">
        <f t="shared" si="1"/>
        <v>77.7435</v>
      </c>
      <c r="J71" s="28">
        <v>34</v>
      </c>
      <c r="K71" s="14">
        <v>68</v>
      </c>
    </row>
    <row r="72" s="1" customFormat="1" spans="1:11">
      <c r="A72" s="18">
        <v>69</v>
      </c>
      <c r="B72" s="290" t="s">
        <v>105</v>
      </c>
      <c r="C72" s="290" t="s">
        <v>84</v>
      </c>
      <c r="D72" s="290" t="s">
        <v>130</v>
      </c>
      <c r="E72" s="290">
        <v>85</v>
      </c>
      <c r="F72" s="290">
        <v>73.68</v>
      </c>
      <c r="G72" s="290">
        <v>77.68</v>
      </c>
      <c r="H72" s="290">
        <v>72</v>
      </c>
      <c r="I72" s="59">
        <f t="shared" si="1"/>
        <v>77.642</v>
      </c>
      <c r="J72" s="28">
        <v>35</v>
      </c>
      <c r="K72" s="14">
        <v>69</v>
      </c>
    </row>
    <row r="73" s="1" customFormat="1" spans="1:11">
      <c r="A73" s="18">
        <v>70</v>
      </c>
      <c r="B73" s="290" t="s">
        <v>105</v>
      </c>
      <c r="C73" s="290" t="s">
        <v>84</v>
      </c>
      <c r="D73" s="290" t="s">
        <v>18</v>
      </c>
      <c r="E73" s="290">
        <v>89</v>
      </c>
      <c r="F73" s="290">
        <v>75.45</v>
      </c>
      <c r="G73" s="290">
        <v>75.45</v>
      </c>
      <c r="H73" s="290">
        <v>76</v>
      </c>
      <c r="I73" s="59">
        <f t="shared" si="1"/>
        <v>77.5925</v>
      </c>
      <c r="J73" s="28">
        <v>36</v>
      </c>
      <c r="K73" s="14">
        <v>70</v>
      </c>
    </row>
    <row r="74" s="1" customFormat="1" spans="1:11">
      <c r="A74" s="18">
        <v>71</v>
      </c>
      <c r="B74" s="292" t="s">
        <v>103</v>
      </c>
      <c r="C74" s="292" t="s">
        <v>84</v>
      </c>
      <c r="D74" s="292" t="s">
        <v>55</v>
      </c>
      <c r="E74" s="292">
        <v>80</v>
      </c>
      <c r="F74" s="292">
        <v>73.6</v>
      </c>
      <c r="G74" s="292">
        <v>80.6</v>
      </c>
      <c r="H74" s="292">
        <v>66</v>
      </c>
      <c r="I74" s="27">
        <f t="shared" si="1"/>
        <v>77.59</v>
      </c>
      <c r="J74" s="28">
        <v>35</v>
      </c>
      <c r="K74" s="14">
        <v>71</v>
      </c>
    </row>
    <row r="75" s="1" customFormat="1" spans="1:11">
      <c r="A75" s="18">
        <v>72</v>
      </c>
      <c r="B75" s="290" t="s">
        <v>103</v>
      </c>
      <c r="C75" s="290" t="s">
        <v>84</v>
      </c>
      <c r="D75" s="290" t="s">
        <v>131</v>
      </c>
      <c r="E75" s="290">
        <v>83</v>
      </c>
      <c r="F75" s="290">
        <v>76.44</v>
      </c>
      <c r="G75" s="290">
        <v>76.44</v>
      </c>
      <c r="H75" s="290">
        <v>76</v>
      </c>
      <c r="I75" s="59">
        <f t="shared" si="1"/>
        <v>77.336</v>
      </c>
      <c r="J75" s="28">
        <v>36</v>
      </c>
      <c r="K75" s="14">
        <v>72</v>
      </c>
    </row>
    <row r="76" s="1" customFormat="1" spans="1:11">
      <c r="A76" s="18">
        <v>73</v>
      </c>
      <c r="B76" s="290" t="s">
        <v>105</v>
      </c>
      <c r="C76" s="290" t="s">
        <v>84</v>
      </c>
      <c r="D76" s="290" t="s">
        <v>47</v>
      </c>
      <c r="E76" s="290">
        <v>87</v>
      </c>
      <c r="F76" s="290">
        <v>70.33</v>
      </c>
      <c r="G76" s="290">
        <v>75.33</v>
      </c>
      <c r="H76" s="290">
        <v>76</v>
      </c>
      <c r="I76" s="59">
        <f t="shared" si="1"/>
        <v>77.2145</v>
      </c>
      <c r="J76" s="28">
        <v>37</v>
      </c>
      <c r="K76" s="14">
        <v>73</v>
      </c>
    </row>
    <row r="77" s="1" customFormat="1" spans="1:11">
      <c r="A77" s="18">
        <v>74</v>
      </c>
      <c r="B77" s="290" t="s">
        <v>105</v>
      </c>
      <c r="C77" s="290" t="s">
        <v>84</v>
      </c>
      <c r="D77" s="290" t="s">
        <v>29</v>
      </c>
      <c r="E77" s="290">
        <v>92</v>
      </c>
      <c r="F77" s="290">
        <v>71.84</v>
      </c>
      <c r="G77" s="290">
        <v>75.84</v>
      </c>
      <c r="H77" s="290">
        <v>70</v>
      </c>
      <c r="I77" s="59">
        <f t="shared" si="1"/>
        <v>77.096</v>
      </c>
      <c r="J77" s="28">
        <v>38</v>
      </c>
      <c r="K77" s="14">
        <v>74</v>
      </c>
    </row>
    <row r="78" s="1" customFormat="1" spans="1:11">
      <c r="A78" s="18">
        <v>75</v>
      </c>
      <c r="B78" s="290" t="s">
        <v>105</v>
      </c>
      <c r="C78" s="290" t="s">
        <v>84</v>
      </c>
      <c r="D78" s="290" t="s">
        <v>54</v>
      </c>
      <c r="E78" s="290">
        <v>85</v>
      </c>
      <c r="F78" s="290">
        <v>70.85</v>
      </c>
      <c r="G78" s="290">
        <v>79.85</v>
      </c>
      <c r="H78" s="290">
        <v>58</v>
      </c>
      <c r="I78" s="59">
        <f t="shared" si="1"/>
        <v>76.2525</v>
      </c>
      <c r="J78" s="28">
        <v>39</v>
      </c>
      <c r="K78" s="14">
        <v>75</v>
      </c>
    </row>
    <row r="79" s="1" customFormat="1" spans="1:11">
      <c r="A79" s="18">
        <v>76</v>
      </c>
      <c r="B79" s="290" t="s">
        <v>105</v>
      </c>
      <c r="C79" s="290" t="s">
        <v>84</v>
      </c>
      <c r="D79" s="290" t="s">
        <v>98</v>
      </c>
      <c r="E79" s="290">
        <v>83</v>
      </c>
      <c r="F79" s="290">
        <v>71.97</v>
      </c>
      <c r="G79" s="290">
        <v>76.97</v>
      </c>
      <c r="H79" s="290">
        <v>68</v>
      </c>
      <c r="I79" s="59">
        <f t="shared" si="1"/>
        <v>76.0805</v>
      </c>
      <c r="J79" s="28">
        <v>40</v>
      </c>
      <c r="K79" s="14">
        <v>76</v>
      </c>
    </row>
    <row r="80" s="1" customFormat="1" spans="1:11">
      <c r="A80" s="18">
        <v>77</v>
      </c>
      <c r="B80" s="290" t="s">
        <v>103</v>
      </c>
      <c r="C80" s="290" t="s">
        <v>84</v>
      </c>
      <c r="D80" s="290" t="s">
        <v>31</v>
      </c>
      <c r="E80" s="290">
        <v>86</v>
      </c>
      <c r="F80" s="290">
        <v>73.5</v>
      </c>
      <c r="G80" s="290">
        <v>73.5</v>
      </c>
      <c r="H80" s="290">
        <v>76</v>
      </c>
      <c r="I80" s="59">
        <f t="shared" si="1"/>
        <v>75.875</v>
      </c>
      <c r="J80" s="28">
        <v>37</v>
      </c>
      <c r="K80" s="14">
        <v>77</v>
      </c>
    </row>
    <row r="81" s="1" customFormat="1" spans="1:11">
      <c r="A81" s="18">
        <v>78</v>
      </c>
      <c r="B81" s="290" t="s">
        <v>103</v>
      </c>
      <c r="C81" s="290" t="s">
        <v>84</v>
      </c>
      <c r="D81" s="290" t="s">
        <v>110</v>
      </c>
      <c r="E81" s="290">
        <v>87</v>
      </c>
      <c r="F81" s="290">
        <v>71.08</v>
      </c>
      <c r="G81" s="290">
        <v>78.08</v>
      </c>
      <c r="H81" s="290">
        <v>60</v>
      </c>
      <c r="I81" s="59">
        <f t="shared" si="1"/>
        <v>75.802</v>
      </c>
      <c r="J81" s="28">
        <v>38</v>
      </c>
      <c r="K81" s="14">
        <v>78</v>
      </c>
    </row>
    <row r="82" s="1" customFormat="1" spans="1:11">
      <c r="A82" s="18">
        <v>79</v>
      </c>
      <c r="B82" s="290" t="s">
        <v>103</v>
      </c>
      <c r="C82" s="290" t="s">
        <v>84</v>
      </c>
      <c r="D82" s="290" t="s">
        <v>56</v>
      </c>
      <c r="E82" s="290">
        <v>88</v>
      </c>
      <c r="F82" s="290">
        <v>70.79</v>
      </c>
      <c r="G82" s="290">
        <v>72.79</v>
      </c>
      <c r="H82" s="290">
        <v>76</v>
      </c>
      <c r="I82" s="59">
        <f t="shared" si="1"/>
        <v>75.7135</v>
      </c>
      <c r="J82" s="28">
        <v>39</v>
      </c>
      <c r="K82" s="14">
        <v>79</v>
      </c>
    </row>
    <row r="83" s="1" customFormat="1" spans="1:11">
      <c r="A83" s="18">
        <v>80</v>
      </c>
      <c r="B83" s="290" t="s">
        <v>105</v>
      </c>
      <c r="C83" s="290" t="s">
        <v>84</v>
      </c>
      <c r="D83" s="290" t="s">
        <v>20</v>
      </c>
      <c r="E83" s="290">
        <v>88</v>
      </c>
      <c r="F83" s="290">
        <v>72.37</v>
      </c>
      <c r="G83" s="290">
        <v>77.37</v>
      </c>
      <c r="H83" s="290">
        <v>60</v>
      </c>
      <c r="I83" s="59">
        <f t="shared" si="1"/>
        <v>75.4905</v>
      </c>
      <c r="J83" s="28">
        <v>41</v>
      </c>
      <c r="K83" s="14">
        <v>80</v>
      </c>
    </row>
    <row r="84" s="1" customFormat="1" spans="1:11">
      <c r="A84" s="18">
        <v>81</v>
      </c>
      <c r="B84" s="290" t="s">
        <v>105</v>
      </c>
      <c r="C84" s="290" t="s">
        <v>84</v>
      </c>
      <c r="D84" s="290" t="s">
        <v>98</v>
      </c>
      <c r="E84" s="290">
        <v>90</v>
      </c>
      <c r="F84" s="290">
        <v>68.42</v>
      </c>
      <c r="G84" s="290">
        <v>73.42</v>
      </c>
      <c r="H84" s="290">
        <v>70</v>
      </c>
      <c r="I84" s="59">
        <f t="shared" si="1"/>
        <v>75.223</v>
      </c>
      <c r="J84" s="28">
        <v>42</v>
      </c>
      <c r="K84" s="14">
        <v>81</v>
      </c>
    </row>
    <row r="85" s="1" customFormat="1" spans="1:11">
      <c r="A85" s="18">
        <v>82</v>
      </c>
      <c r="B85" s="290" t="s">
        <v>105</v>
      </c>
      <c r="C85" s="290" t="s">
        <v>84</v>
      </c>
      <c r="D85" s="290" t="s">
        <v>18</v>
      </c>
      <c r="E85" s="290">
        <v>89</v>
      </c>
      <c r="F85" s="290">
        <v>71.41</v>
      </c>
      <c r="G85" s="290">
        <v>73.41</v>
      </c>
      <c r="H85" s="290">
        <v>70</v>
      </c>
      <c r="I85" s="59">
        <f t="shared" si="1"/>
        <v>75.0665</v>
      </c>
      <c r="J85" s="28">
        <v>43</v>
      </c>
      <c r="K85" s="14">
        <v>82</v>
      </c>
    </row>
    <row r="86" s="1" customFormat="1" spans="1:11">
      <c r="A86" s="18">
        <v>83</v>
      </c>
      <c r="B86" s="290" t="s">
        <v>105</v>
      </c>
      <c r="C86" s="290" t="s">
        <v>132</v>
      </c>
      <c r="D86" s="290" t="s">
        <v>16</v>
      </c>
      <c r="E86" s="290">
        <v>83</v>
      </c>
      <c r="F86" s="290">
        <v>77.34</v>
      </c>
      <c r="G86" s="290">
        <v>77.34</v>
      </c>
      <c r="H86" s="290">
        <v>60</v>
      </c>
      <c r="I86" s="59">
        <f t="shared" si="1"/>
        <v>74.721</v>
      </c>
      <c r="J86" s="28">
        <v>44</v>
      </c>
      <c r="K86" s="14">
        <v>83</v>
      </c>
    </row>
    <row r="87" s="1" customFormat="1" spans="1:11">
      <c r="A87" s="18">
        <v>84</v>
      </c>
      <c r="B87" s="292" t="s">
        <v>103</v>
      </c>
      <c r="C87" s="294" t="s">
        <v>84</v>
      </c>
      <c r="D87" s="295" t="s">
        <v>20</v>
      </c>
      <c r="E87" s="296">
        <v>88</v>
      </c>
      <c r="F87" s="296">
        <v>64.33</v>
      </c>
      <c r="G87" s="290">
        <v>74.33</v>
      </c>
      <c r="H87" s="296">
        <v>66</v>
      </c>
      <c r="I87" s="27">
        <f t="shared" si="1"/>
        <v>74.7145</v>
      </c>
      <c r="J87" s="28">
        <v>40</v>
      </c>
      <c r="K87" s="14">
        <v>84</v>
      </c>
    </row>
    <row r="88" s="1" customFormat="1" spans="1:11">
      <c r="A88" s="18">
        <v>85</v>
      </c>
      <c r="B88" s="291" t="s">
        <v>103</v>
      </c>
      <c r="C88" s="292" t="s">
        <v>84</v>
      </c>
      <c r="D88" s="292" t="s">
        <v>133</v>
      </c>
      <c r="E88" s="292">
        <v>85</v>
      </c>
      <c r="F88" s="292">
        <v>72.34</v>
      </c>
      <c r="G88" s="292">
        <v>76.34</v>
      </c>
      <c r="H88" s="292">
        <v>60</v>
      </c>
      <c r="I88" s="27">
        <f t="shared" si="1"/>
        <v>74.371</v>
      </c>
      <c r="J88" s="28">
        <v>41</v>
      </c>
      <c r="K88" s="14">
        <v>85</v>
      </c>
    </row>
    <row r="89" s="1" customFormat="1" spans="1:11">
      <c r="A89" s="18">
        <v>86</v>
      </c>
      <c r="B89" s="290" t="s">
        <v>103</v>
      </c>
      <c r="C89" s="290" t="s">
        <v>84</v>
      </c>
      <c r="D89" s="290" t="s">
        <v>29</v>
      </c>
      <c r="E89" s="290">
        <v>85</v>
      </c>
      <c r="F89" s="290">
        <v>71.29</v>
      </c>
      <c r="G89" s="290">
        <v>76.29</v>
      </c>
      <c r="H89" s="290">
        <v>60</v>
      </c>
      <c r="I89" s="59">
        <f t="shared" si="1"/>
        <v>74.3385</v>
      </c>
      <c r="J89" s="28">
        <v>42</v>
      </c>
      <c r="K89" s="14">
        <v>86</v>
      </c>
    </row>
    <row r="90" s="1" customFormat="1" spans="1:11">
      <c r="A90" s="18">
        <v>87</v>
      </c>
      <c r="B90" s="291" t="s">
        <v>103</v>
      </c>
      <c r="C90" s="292" t="s">
        <v>84</v>
      </c>
      <c r="D90" s="292" t="s">
        <v>134</v>
      </c>
      <c r="E90" s="292">
        <v>89</v>
      </c>
      <c r="F90" s="292">
        <v>74.81</v>
      </c>
      <c r="G90" s="292">
        <v>74.81</v>
      </c>
      <c r="H90" s="292">
        <v>60</v>
      </c>
      <c r="I90" s="27">
        <f t="shared" si="1"/>
        <v>73.9765</v>
      </c>
      <c r="J90" s="28">
        <v>43</v>
      </c>
      <c r="K90" s="14">
        <v>87</v>
      </c>
    </row>
    <row r="91" s="1" customFormat="1" spans="1:11">
      <c r="A91" s="18">
        <v>88</v>
      </c>
      <c r="B91" s="290" t="s">
        <v>103</v>
      </c>
      <c r="C91" s="290" t="s">
        <v>84</v>
      </c>
      <c r="D91" s="290" t="s">
        <v>135</v>
      </c>
      <c r="E91" s="290">
        <v>83</v>
      </c>
      <c r="F91" s="290">
        <v>69.94</v>
      </c>
      <c r="G91" s="290">
        <v>69.94</v>
      </c>
      <c r="H91" s="290">
        <v>78</v>
      </c>
      <c r="I91" s="59">
        <f t="shared" si="1"/>
        <v>73.511</v>
      </c>
      <c r="J91" s="28">
        <v>44</v>
      </c>
      <c r="K91" s="14">
        <v>88</v>
      </c>
    </row>
    <row r="92" s="1" customFormat="1" spans="1:11">
      <c r="A92" s="18">
        <v>89</v>
      </c>
      <c r="B92" s="290" t="s">
        <v>105</v>
      </c>
      <c r="C92" s="290" t="s">
        <v>84</v>
      </c>
      <c r="D92" s="290" t="s">
        <v>136</v>
      </c>
      <c r="E92" s="290">
        <v>90</v>
      </c>
      <c r="F92" s="290">
        <v>70.54</v>
      </c>
      <c r="G92" s="290">
        <v>70.554</v>
      </c>
      <c r="H92" s="290">
        <v>68</v>
      </c>
      <c r="I92" s="59">
        <f t="shared" si="1"/>
        <v>72.9601</v>
      </c>
      <c r="J92" s="28">
        <v>45</v>
      </c>
      <c r="K92" s="14">
        <v>89</v>
      </c>
    </row>
    <row r="93" s="1" customFormat="1" spans="1:11">
      <c r="A93" s="18">
        <v>90</v>
      </c>
      <c r="B93" s="290" t="s">
        <v>105</v>
      </c>
      <c r="C93" s="290" t="s">
        <v>84</v>
      </c>
      <c r="D93" s="290" t="s">
        <v>36</v>
      </c>
      <c r="E93" s="290">
        <v>88</v>
      </c>
      <c r="F93" s="290">
        <v>73.31</v>
      </c>
      <c r="G93" s="290">
        <v>73.31</v>
      </c>
      <c r="H93" s="290">
        <v>60</v>
      </c>
      <c r="I93" s="59">
        <f t="shared" si="1"/>
        <v>72.8515</v>
      </c>
      <c r="J93" s="28">
        <v>46</v>
      </c>
      <c r="K93" s="14">
        <v>90</v>
      </c>
    </row>
    <row r="94" s="1" customFormat="1" spans="1:11">
      <c r="A94" s="18">
        <v>91</v>
      </c>
      <c r="B94" s="290" t="s">
        <v>105</v>
      </c>
      <c r="C94" s="290" t="s">
        <v>84</v>
      </c>
      <c r="D94" s="290" t="s">
        <v>130</v>
      </c>
      <c r="E94" s="290">
        <v>87</v>
      </c>
      <c r="F94" s="290">
        <v>66.68</v>
      </c>
      <c r="G94" s="290">
        <v>67.68</v>
      </c>
      <c r="H94" s="290">
        <v>78</v>
      </c>
      <c r="I94" s="59">
        <f t="shared" si="1"/>
        <v>72.642</v>
      </c>
      <c r="J94" s="28">
        <v>47</v>
      </c>
      <c r="K94" s="14">
        <v>91</v>
      </c>
    </row>
    <row r="95" s="1" customFormat="1" spans="1:11">
      <c r="A95" s="18">
        <v>92</v>
      </c>
      <c r="B95" s="290" t="s">
        <v>103</v>
      </c>
      <c r="C95" s="290" t="s">
        <v>84</v>
      </c>
      <c r="D95" s="290" t="s">
        <v>137</v>
      </c>
      <c r="E95" s="290">
        <v>88</v>
      </c>
      <c r="F95" s="293" t="s">
        <v>138</v>
      </c>
      <c r="G95" s="290">
        <v>68.01</v>
      </c>
      <c r="H95" s="290">
        <v>76</v>
      </c>
      <c r="I95" s="59">
        <f t="shared" si="1"/>
        <v>72.6065</v>
      </c>
      <c r="J95" s="28">
        <v>45</v>
      </c>
      <c r="K95" s="14">
        <v>92</v>
      </c>
    </row>
    <row r="96" s="1" customFormat="1" spans="1:11">
      <c r="A96" s="18">
        <v>93</v>
      </c>
      <c r="B96" s="290" t="s">
        <v>105</v>
      </c>
      <c r="C96" s="290" t="s">
        <v>84</v>
      </c>
      <c r="D96" s="290" t="s">
        <v>34</v>
      </c>
      <c r="E96" s="290">
        <v>96</v>
      </c>
      <c r="F96" s="290">
        <v>70.34</v>
      </c>
      <c r="G96" s="290">
        <v>66.34</v>
      </c>
      <c r="H96" s="290">
        <v>74</v>
      </c>
      <c r="I96" s="59">
        <f t="shared" si="1"/>
        <v>72.321</v>
      </c>
      <c r="J96" s="28">
        <v>48</v>
      </c>
      <c r="K96" s="14">
        <v>93</v>
      </c>
    </row>
    <row r="97" s="1" customFormat="1" spans="1:11">
      <c r="A97" s="18">
        <v>94</v>
      </c>
      <c r="B97" s="290" t="s">
        <v>105</v>
      </c>
      <c r="C97" s="290" t="s">
        <v>84</v>
      </c>
      <c r="D97" s="290" t="s">
        <v>35</v>
      </c>
      <c r="E97" s="290">
        <v>85</v>
      </c>
      <c r="F97" s="290">
        <v>70.8</v>
      </c>
      <c r="G97" s="290">
        <v>72.8</v>
      </c>
      <c r="H97" s="290">
        <v>60</v>
      </c>
      <c r="I97" s="59">
        <f t="shared" si="1"/>
        <v>72.07</v>
      </c>
      <c r="J97" s="28">
        <v>49</v>
      </c>
      <c r="K97" s="14">
        <v>94</v>
      </c>
    </row>
    <row r="98" s="1" customFormat="1" spans="1:11">
      <c r="A98" s="18">
        <v>95</v>
      </c>
      <c r="B98" s="292" t="s">
        <v>103</v>
      </c>
      <c r="C98" s="292" t="s">
        <v>84</v>
      </c>
      <c r="D98" s="292" t="s">
        <v>19</v>
      </c>
      <c r="E98" s="292">
        <v>91</v>
      </c>
      <c r="F98" s="292">
        <v>70.33</v>
      </c>
      <c r="G98" s="292">
        <v>68.33</v>
      </c>
      <c r="H98" s="292">
        <v>70</v>
      </c>
      <c r="I98" s="27">
        <f t="shared" si="1"/>
        <v>72.0645</v>
      </c>
      <c r="J98" s="28">
        <v>46</v>
      </c>
      <c r="K98" s="14">
        <v>95</v>
      </c>
    </row>
    <row r="99" s="1" customFormat="1" spans="1:11">
      <c r="A99" s="18">
        <v>96</v>
      </c>
      <c r="B99" s="290" t="s">
        <v>103</v>
      </c>
      <c r="C99" s="290" t="s">
        <v>84</v>
      </c>
      <c r="D99" s="290" t="s">
        <v>71</v>
      </c>
      <c r="E99" s="290">
        <v>83</v>
      </c>
      <c r="F99" s="290">
        <v>68.62</v>
      </c>
      <c r="G99" s="290">
        <v>70.62</v>
      </c>
      <c r="H99" s="290">
        <v>68</v>
      </c>
      <c r="I99" s="59">
        <f t="shared" si="1"/>
        <v>71.953</v>
      </c>
      <c r="J99" s="28">
        <v>47</v>
      </c>
      <c r="K99" s="14">
        <v>96</v>
      </c>
    </row>
    <row r="100" s="1" customFormat="1" spans="1:11">
      <c r="A100" s="18">
        <v>97</v>
      </c>
      <c r="B100" s="290" t="s">
        <v>103</v>
      </c>
      <c r="C100" s="290" t="s">
        <v>84</v>
      </c>
      <c r="D100" s="290" t="s">
        <v>29</v>
      </c>
      <c r="E100" s="290">
        <v>94</v>
      </c>
      <c r="F100" s="290">
        <v>67.25</v>
      </c>
      <c r="G100" s="290">
        <v>67.25</v>
      </c>
      <c r="H100" s="290">
        <v>70</v>
      </c>
      <c r="I100" s="59">
        <f t="shared" si="1"/>
        <v>71.8125</v>
      </c>
      <c r="J100" s="28">
        <v>48</v>
      </c>
      <c r="K100" s="14">
        <v>97</v>
      </c>
    </row>
    <row r="101" s="1" customFormat="1" spans="1:11">
      <c r="A101" s="18">
        <v>98</v>
      </c>
      <c r="B101" s="290" t="s">
        <v>103</v>
      </c>
      <c r="C101" s="290" t="s">
        <v>84</v>
      </c>
      <c r="D101" s="290" t="s">
        <v>68</v>
      </c>
      <c r="E101" s="290">
        <v>86</v>
      </c>
      <c r="F101" s="290">
        <v>69.72</v>
      </c>
      <c r="G101" s="290">
        <v>65.72</v>
      </c>
      <c r="H101" s="290">
        <v>80</v>
      </c>
      <c r="I101" s="59">
        <f t="shared" si="1"/>
        <v>71.618</v>
      </c>
      <c r="J101" s="28">
        <v>49</v>
      </c>
      <c r="K101" s="14">
        <v>98</v>
      </c>
    </row>
    <row r="102" s="1" customFormat="1" spans="1:11">
      <c r="A102" s="18">
        <v>99</v>
      </c>
      <c r="B102" s="290" t="s">
        <v>105</v>
      </c>
      <c r="C102" s="290" t="s">
        <v>84</v>
      </c>
      <c r="D102" s="290" t="s">
        <v>139</v>
      </c>
      <c r="E102" s="290">
        <v>90</v>
      </c>
      <c r="F102" s="290">
        <v>67.3</v>
      </c>
      <c r="G102" s="290">
        <v>69.3</v>
      </c>
      <c r="H102" s="290">
        <v>64</v>
      </c>
      <c r="I102" s="59">
        <f t="shared" si="1"/>
        <v>71.345</v>
      </c>
      <c r="J102" s="28">
        <v>50</v>
      </c>
      <c r="K102" s="14">
        <v>99</v>
      </c>
    </row>
    <row r="103" s="1" customFormat="1" spans="1:11">
      <c r="A103" s="18">
        <v>100</v>
      </c>
      <c r="B103" s="292" t="s">
        <v>103</v>
      </c>
      <c r="C103" s="292" t="s">
        <v>84</v>
      </c>
      <c r="D103" s="292" t="s">
        <v>20</v>
      </c>
      <c r="E103" s="292">
        <v>83</v>
      </c>
      <c r="F103" s="292">
        <v>66.65</v>
      </c>
      <c r="G103" s="292">
        <v>69.65</v>
      </c>
      <c r="H103" s="292">
        <v>68</v>
      </c>
      <c r="I103" s="27">
        <f t="shared" si="1"/>
        <v>71.3225</v>
      </c>
      <c r="J103" s="28">
        <v>50</v>
      </c>
      <c r="K103" s="14">
        <v>100</v>
      </c>
    </row>
    <row r="104" s="1" customFormat="1" spans="1:11">
      <c r="A104" s="18">
        <v>101</v>
      </c>
      <c r="B104" s="290" t="s">
        <v>103</v>
      </c>
      <c r="C104" s="290" t="s">
        <v>84</v>
      </c>
      <c r="D104" s="290" t="s">
        <v>53</v>
      </c>
      <c r="E104" s="290">
        <v>85</v>
      </c>
      <c r="F104" s="290">
        <v>64.84</v>
      </c>
      <c r="G104" s="290">
        <v>65.84</v>
      </c>
      <c r="H104" s="290">
        <v>78</v>
      </c>
      <c r="I104" s="59">
        <f t="shared" si="1"/>
        <v>71.146</v>
      </c>
      <c r="J104" s="28">
        <v>51</v>
      </c>
      <c r="K104" s="14">
        <v>101</v>
      </c>
    </row>
    <row r="105" s="1" customFormat="1" spans="1:11">
      <c r="A105" s="18">
        <v>102</v>
      </c>
      <c r="B105" s="290" t="s">
        <v>105</v>
      </c>
      <c r="C105" s="290" t="s">
        <v>84</v>
      </c>
      <c r="D105" s="290" t="s">
        <v>140</v>
      </c>
      <c r="E105" s="290">
        <v>90</v>
      </c>
      <c r="F105" s="290">
        <v>67.41</v>
      </c>
      <c r="G105" s="290">
        <v>63.41</v>
      </c>
      <c r="H105" s="290">
        <v>82</v>
      </c>
      <c r="I105" s="59">
        <f t="shared" si="1"/>
        <v>71.1165</v>
      </c>
      <c r="J105" s="28">
        <v>51</v>
      </c>
      <c r="K105" s="14">
        <v>102</v>
      </c>
    </row>
    <row r="106" s="1" customFormat="1" spans="1:11">
      <c r="A106" s="18">
        <v>103</v>
      </c>
      <c r="B106" s="290" t="s">
        <v>103</v>
      </c>
      <c r="C106" s="290" t="s">
        <v>84</v>
      </c>
      <c r="D106" s="290" t="s">
        <v>54</v>
      </c>
      <c r="E106" s="290">
        <v>88</v>
      </c>
      <c r="F106" s="290">
        <v>68.85</v>
      </c>
      <c r="G106" s="290">
        <v>63.85</v>
      </c>
      <c r="H106" s="290">
        <v>82</v>
      </c>
      <c r="I106" s="59">
        <f t="shared" si="1"/>
        <v>71.1025</v>
      </c>
      <c r="J106" s="28">
        <v>52</v>
      </c>
      <c r="K106" s="14">
        <v>103</v>
      </c>
    </row>
    <row r="107" s="1" customFormat="1" spans="1:11">
      <c r="A107" s="18">
        <v>104</v>
      </c>
      <c r="B107" s="290" t="s">
        <v>105</v>
      </c>
      <c r="C107" s="290" t="s">
        <v>84</v>
      </c>
      <c r="D107" s="290" t="s">
        <v>141</v>
      </c>
      <c r="E107" s="290">
        <v>87</v>
      </c>
      <c r="F107" s="290">
        <v>68.04</v>
      </c>
      <c r="G107" s="290">
        <v>68.04</v>
      </c>
      <c r="H107" s="290">
        <v>68</v>
      </c>
      <c r="I107" s="59">
        <f t="shared" si="1"/>
        <v>70.876</v>
      </c>
      <c r="J107" s="28">
        <v>52</v>
      </c>
      <c r="K107" s="14">
        <v>104</v>
      </c>
    </row>
    <row r="108" s="1" customFormat="1" spans="1:11">
      <c r="A108" s="18">
        <v>105</v>
      </c>
      <c r="B108" s="290" t="s">
        <v>105</v>
      </c>
      <c r="C108" s="290" t="s">
        <v>84</v>
      </c>
      <c r="D108" s="290" t="s">
        <v>55</v>
      </c>
      <c r="E108" s="290">
        <v>88</v>
      </c>
      <c r="F108" s="290">
        <v>71.34</v>
      </c>
      <c r="G108" s="290">
        <v>69.34</v>
      </c>
      <c r="H108" s="290">
        <v>62</v>
      </c>
      <c r="I108" s="59">
        <f t="shared" si="1"/>
        <v>70.671</v>
      </c>
      <c r="J108" s="28">
        <v>53</v>
      </c>
      <c r="K108" s="14">
        <v>105</v>
      </c>
    </row>
    <row r="109" s="1" customFormat="1" spans="1:11">
      <c r="A109" s="18">
        <v>106</v>
      </c>
      <c r="B109" s="290" t="s">
        <v>103</v>
      </c>
      <c r="C109" s="290" t="s">
        <v>84</v>
      </c>
      <c r="D109" s="290" t="s">
        <v>142</v>
      </c>
      <c r="E109" s="290">
        <v>86</v>
      </c>
      <c r="F109" s="290">
        <v>69.89</v>
      </c>
      <c r="G109" s="290">
        <v>69.89</v>
      </c>
      <c r="H109" s="290">
        <v>60</v>
      </c>
      <c r="I109" s="59">
        <f t="shared" si="1"/>
        <v>70.3285</v>
      </c>
      <c r="J109" s="28">
        <v>53</v>
      </c>
      <c r="K109" s="14">
        <v>106</v>
      </c>
    </row>
    <row r="110" s="1" customFormat="1" spans="1:11">
      <c r="A110" s="18">
        <v>107</v>
      </c>
      <c r="B110" s="290" t="s">
        <v>105</v>
      </c>
      <c r="C110" s="290" t="s">
        <v>84</v>
      </c>
      <c r="D110" s="290" t="s">
        <v>69</v>
      </c>
      <c r="E110" s="290">
        <v>87</v>
      </c>
      <c r="F110" s="290">
        <v>64.6</v>
      </c>
      <c r="G110" s="290">
        <v>63.6</v>
      </c>
      <c r="H110" s="290">
        <v>78</v>
      </c>
      <c r="I110" s="59">
        <f t="shared" si="1"/>
        <v>69.99</v>
      </c>
      <c r="J110" s="28">
        <v>54</v>
      </c>
      <c r="K110" s="14">
        <v>107</v>
      </c>
    </row>
    <row r="111" s="1" customFormat="1" spans="1:11">
      <c r="A111" s="18">
        <v>108</v>
      </c>
      <c r="B111" s="292" t="s">
        <v>103</v>
      </c>
      <c r="C111" s="294" t="s">
        <v>84</v>
      </c>
      <c r="D111" s="295" t="s">
        <v>15</v>
      </c>
      <c r="E111" s="296">
        <v>90</v>
      </c>
      <c r="F111" s="296">
        <v>62.47</v>
      </c>
      <c r="G111" s="290">
        <v>63.47</v>
      </c>
      <c r="H111" s="296">
        <v>76</v>
      </c>
      <c r="I111" s="27">
        <f t="shared" si="1"/>
        <v>69.9555</v>
      </c>
      <c r="J111" s="28">
        <v>54</v>
      </c>
      <c r="K111" s="14">
        <v>108</v>
      </c>
    </row>
    <row r="112" s="1" customFormat="1" spans="1:11">
      <c r="A112" s="18">
        <v>109</v>
      </c>
      <c r="B112" s="290" t="s">
        <v>103</v>
      </c>
      <c r="C112" s="290" t="s">
        <v>84</v>
      </c>
      <c r="D112" s="290" t="s">
        <v>71</v>
      </c>
      <c r="E112" s="290">
        <v>86</v>
      </c>
      <c r="F112" s="290">
        <v>70.64</v>
      </c>
      <c r="G112" s="290">
        <v>68.64</v>
      </c>
      <c r="H112" s="290">
        <v>60</v>
      </c>
      <c r="I112" s="59">
        <f t="shared" si="1"/>
        <v>69.516</v>
      </c>
      <c r="J112" s="28">
        <v>55</v>
      </c>
      <c r="K112" s="14">
        <v>109</v>
      </c>
    </row>
    <row r="113" s="1" customFormat="1" spans="1:11">
      <c r="A113" s="18">
        <v>110</v>
      </c>
      <c r="B113" s="290" t="s">
        <v>103</v>
      </c>
      <c r="C113" s="290" t="s">
        <v>84</v>
      </c>
      <c r="D113" s="290" t="s">
        <v>52</v>
      </c>
      <c r="E113" s="290">
        <v>80</v>
      </c>
      <c r="F113" s="290">
        <v>71.95</v>
      </c>
      <c r="G113" s="290">
        <v>69.95</v>
      </c>
      <c r="H113" s="293">
        <v>60</v>
      </c>
      <c r="I113" s="59">
        <f t="shared" si="1"/>
        <v>69.4675</v>
      </c>
      <c r="J113" s="28">
        <v>56</v>
      </c>
      <c r="K113" s="14">
        <v>110</v>
      </c>
    </row>
    <row r="114" s="1" customFormat="1" spans="1:11">
      <c r="A114" s="18">
        <v>111</v>
      </c>
      <c r="B114" s="290" t="s">
        <v>105</v>
      </c>
      <c r="C114" s="290" t="s">
        <v>84</v>
      </c>
      <c r="D114" s="290" t="s">
        <v>47</v>
      </c>
      <c r="E114" s="290">
        <v>85</v>
      </c>
      <c r="F114" s="290">
        <v>70.33</v>
      </c>
      <c r="G114" s="290">
        <v>68.33</v>
      </c>
      <c r="H114" s="290">
        <v>60</v>
      </c>
      <c r="I114" s="59">
        <f t="shared" si="1"/>
        <v>69.1645</v>
      </c>
      <c r="J114" s="28">
        <v>55</v>
      </c>
      <c r="K114" s="14">
        <v>111</v>
      </c>
    </row>
    <row r="115" s="1" customFormat="1" spans="1:11">
      <c r="A115" s="18">
        <v>112</v>
      </c>
      <c r="B115" s="296" t="s">
        <v>103</v>
      </c>
      <c r="C115" s="296" t="s">
        <v>84</v>
      </c>
      <c r="D115" s="296" t="s">
        <v>143</v>
      </c>
      <c r="E115" s="296">
        <v>82</v>
      </c>
      <c r="F115" s="296">
        <v>69.07</v>
      </c>
      <c r="G115" s="290">
        <v>67.07</v>
      </c>
      <c r="H115" s="296">
        <v>66</v>
      </c>
      <c r="I115" s="27">
        <f t="shared" si="1"/>
        <v>69.0955</v>
      </c>
      <c r="J115" s="28">
        <v>57</v>
      </c>
      <c r="K115" s="14">
        <v>112</v>
      </c>
    </row>
    <row r="116" s="1" customFormat="1" spans="1:11">
      <c r="A116" s="18">
        <v>113</v>
      </c>
      <c r="B116" s="296" t="s">
        <v>103</v>
      </c>
      <c r="C116" s="294" t="s">
        <v>84</v>
      </c>
      <c r="D116" s="295" t="s">
        <v>15</v>
      </c>
      <c r="E116" s="296">
        <v>89</v>
      </c>
      <c r="F116" s="296">
        <v>67.53</v>
      </c>
      <c r="G116" s="290">
        <v>67.53</v>
      </c>
      <c r="H116" s="296">
        <v>58</v>
      </c>
      <c r="I116" s="27">
        <f t="shared" si="1"/>
        <v>68.8445</v>
      </c>
      <c r="J116" s="28">
        <v>58</v>
      </c>
      <c r="K116" s="14">
        <v>113</v>
      </c>
    </row>
    <row r="117" s="1" customFormat="1" spans="1:11">
      <c r="A117" s="18">
        <v>114</v>
      </c>
      <c r="B117" s="290" t="s">
        <v>105</v>
      </c>
      <c r="C117" s="290" t="s">
        <v>84</v>
      </c>
      <c r="D117" s="290" t="s">
        <v>26</v>
      </c>
      <c r="E117" s="290">
        <v>90</v>
      </c>
      <c r="F117" s="290">
        <v>67.18</v>
      </c>
      <c r="G117" s="290">
        <v>65.18</v>
      </c>
      <c r="H117" s="290">
        <v>62</v>
      </c>
      <c r="I117" s="59">
        <f t="shared" si="1"/>
        <v>68.267</v>
      </c>
      <c r="J117" s="28">
        <v>56</v>
      </c>
      <c r="K117" s="14">
        <v>114</v>
      </c>
    </row>
    <row r="118" s="1" customFormat="1" spans="1:11">
      <c r="A118" s="18">
        <v>115</v>
      </c>
      <c r="B118" s="290" t="s">
        <v>105</v>
      </c>
      <c r="C118" s="290" t="s">
        <v>84</v>
      </c>
      <c r="D118" s="290" t="s">
        <v>144</v>
      </c>
      <c r="E118" s="290">
        <v>89</v>
      </c>
      <c r="F118" s="290">
        <v>68.02</v>
      </c>
      <c r="G118" s="290">
        <v>66.02</v>
      </c>
      <c r="H118" s="290">
        <v>60</v>
      </c>
      <c r="I118" s="59">
        <f t="shared" si="1"/>
        <v>68.263</v>
      </c>
      <c r="J118" s="28">
        <v>57</v>
      </c>
      <c r="K118" s="14">
        <v>115</v>
      </c>
    </row>
    <row r="119" s="1" customFormat="1" spans="1:11">
      <c r="A119" s="18">
        <v>116</v>
      </c>
      <c r="B119" s="290" t="s">
        <v>105</v>
      </c>
      <c r="C119" s="290" t="s">
        <v>84</v>
      </c>
      <c r="D119" s="290" t="s">
        <v>145</v>
      </c>
      <c r="E119" s="290">
        <v>80</v>
      </c>
      <c r="F119" s="290">
        <v>65</v>
      </c>
      <c r="G119" s="290">
        <v>65</v>
      </c>
      <c r="H119" s="290">
        <v>70</v>
      </c>
      <c r="I119" s="59">
        <f t="shared" si="1"/>
        <v>68.25</v>
      </c>
      <c r="J119" s="28">
        <v>58</v>
      </c>
      <c r="K119" s="14">
        <v>116</v>
      </c>
    </row>
    <row r="120" s="1" customFormat="1" spans="1:11">
      <c r="A120" s="18">
        <v>117</v>
      </c>
      <c r="B120" s="292" t="s">
        <v>103</v>
      </c>
      <c r="C120" s="292" t="s">
        <v>84</v>
      </c>
      <c r="D120" s="292" t="s">
        <v>20</v>
      </c>
      <c r="E120" s="292">
        <v>90</v>
      </c>
      <c r="F120" s="292">
        <v>66.42</v>
      </c>
      <c r="G120" s="292">
        <v>60.42</v>
      </c>
      <c r="H120" s="292">
        <v>76</v>
      </c>
      <c r="I120" s="27">
        <f t="shared" si="1"/>
        <v>67.973</v>
      </c>
      <c r="J120" s="28">
        <v>59</v>
      </c>
      <c r="K120" s="14">
        <v>117</v>
      </c>
    </row>
    <row r="121" s="1" customFormat="1" spans="1:11">
      <c r="A121" s="18">
        <v>118</v>
      </c>
      <c r="B121" s="290" t="s">
        <v>103</v>
      </c>
      <c r="C121" s="290" t="s">
        <v>84</v>
      </c>
      <c r="D121" s="290" t="s">
        <v>31</v>
      </c>
      <c r="E121" s="290">
        <v>91</v>
      </c>
      <c r="F121" s="290">
        <v>60</v>
      </c>
      <c r="G121" s="290">
        <v>60</v>
      </c>
      <c r="H121" s="290">
        <v>76</v>
      </c>
      <c r="I121" s="59">
        <f t="shared" si="1"/>
        <v>67.85</v>
      </c>
      <c r="J121" s="28">
        <v>60</v>
      </c>
      <c r="K121" s="14">
        <v>118</v>
      </c>
    </row>
    <row r="122" s="1" customFormat="1" spans="1:11">
      <c r="A122" s="18">
        <v>119</v>
      </c>
      <c r="B122" s="290" t="s">
        <v>103</v>
      </c>
      <c r="C122" s="290" t="s">
        <v>84</v>
      </c>
      <c r="D122" s="290" t="s">
        <v>146</v>
      </c>
      <c r="E122" s="290">
        <v>89</v>
      </c>
      <c r="F122" s="290">
        <v>67.3</v>
      </c>
      <c r="G122" s="290">
        <v>65.3</v>
      </c>
      <c r="H122" s="290">
        <v>60</v>
      </c>
      <c r="I122" s="59">
        <f t="shared" si="1"/>
        <v>67.795</v>
      </c>
      <c r="J122" s="28">
        <v>61</v>
      </c>
      <c r="K122" s="14">
        <v>119</v>
      </c>
    </row>
    <row r="123" s="1" customFormat="1" spans="1:11">
      <c r="A123" s="18">
        <v>120</v>
      </c>
      <c r="B123" s="290" t="s">
        <v>105</v>
      </c>
      <c r="C123" s="290" t="s">
        <v>84</v>
      </c>
      <c r="D123" s="290" t="s">
        <v>90</v>
      </c>
      <c r="E123" s="290">
        <v>82</v>
      </c>
      <c r="F123" s="290">
        <v>70.59</v>
      </c>
      <c r="G123" s="290">
        <v>66.59</v>
      </c>
      <c r="H123" s="290">
        <v>60</v>
      </c>
      <c r="I123" s="59">
        <f t="shared" si="1"/>
        <v>67.5835</v>
      </c>
      <c r="J123" s="28">
        <v>59</v>
      </c>
      <c r="K123" s="14">
        <v>120</v>
      </c>
    </row>
    <row r="124" s="1" customFormat="1" spans="1:11">
      <c r="A124" s="18">
        <v>121</v>
      </c>
      <c r="B124" s="292" t="s">
        <v>103</v>
      </c>
      <c r="C124" s="292" t="s">
        <v>84</v>
      </c>
      <c r="D124" s="292" t="s">
        <v>15</v>
      </c>
      <c r="E124" s="292">
        <v>90</v>
      </c>
      <c r="F124" s="292">
        <v>63.92</v>
      </c>
      <c r="G124" s="292">
        <v>58.92</v>
      </c>
      <c r="H124" s="292">
        <v>76</v>
      </c>
      <c r="I124" s="27">
        <f t="shared" si="1"/>
        <v>66.998</v>
      </c>
      <c r="J124" s="28">
        <v>62</v>
      </c>
      <c r="K124" s="14">
        <v>121</v>
      </c>
    </row>
    <row r="125" s="1" customFormat="1" spans="1:11">
      <c r="A125" s="18">
        <v>122</v>
      </c>
      <c r="B125" s="290" t="s">
        <v>105</v>
      </c>
      <c r="C125" s="290" t="s">
        <v>84</v>
      </c>
      <c r="D125" s="290" t="s">
        <v>35</v>
      </c>
      <c r="E125" s="290">
        <v>87</v>
      </c>
      <c r="F125" s="290">
        <v>67.59</v>
      </c>
      <c r="G125" s="290">
        <v>63.59</v>
      </c>
      <c r="H125" s="290">
        <v>62</v>
      </c>
      <c r="I125" s="59">
        <f t="shared" si="1"/>
        <v>66.7835</v>
      </c>
      <c r="J125" s="28">
        <v>60</v>
      </c>
      <c r="K125" s="14">
        <v>122</v>
      </c>
    </row>
    <row r="126" s="1" customFormat="1" spans="1:11">
      <c r="A126" s="18">
        <v>123</v>
      </c>
      <c r="B126" s="290" t="s">
        <v>103</v>
      </c>
      <c r="C126" s="290" t="s">
        <v>84</v>
      </c>
      <c r="D126" s="290" t="s">
        <v>71</v>
      </c>
      <c r="E126" s="290">
        <v>88</v>
      </c>
      <c r="F126" s="290">
        <v>66.28</v>
      </c>
      <c r="G126" s="290">
        <v>61.28</v>
      </c>
      <c r="H126" s="290">
        <v>68</v>
      </c>
      <c r="I126" s="59">
        <f t="shared" si="1"/>
        <v>66.632</v>
      </c>
      <c r="J126" s="28">
        <v>63</v>
      </c>
      <c r="K126" s="14">
        <v>123</v>
      </c>
    </row>
    <row r="127" s="1" customFormat="1" spans="1:11">
      <c r="A127" s="18">
        <v>124</v>
      </c>
      <c r="B127" s="290" t="s">
        <v>105</v>
      </c>
      <c r="C127" s="290" t="s">
        <v>84</v>
      </c>
      <c r="D127" s="290" t="s">
        <v>73</v>
      </c>
      <c r="E127" s="290">
        <v>90</v>
      </c>
      <c r="F127" s="290">
        <v>62.19</v>
      </c>
      <c r="G127" s="290">
        <v>60.19</v>
      </c>
      <c r="H127" s="290">
        <v>70</v>
      </c>
      <c r="I127" s="59">
        <f t="shared" si="1"/>
        <v>66.6235</v>
      </c>
      <c r="J127" s="28">
        <v>61</v>
      </c>
      <c r="K127" s="14">
        <v>124</v>
      </c>
    </row>
    <row r="128" s="1" customFormat="1" spans="1:11">
      <c r="A128" s="18">
        <v>125</v>
      </c>
      <c r="B128" s="291" t="s">
        <v>103</v>
      </c>
      <c r="C128" s="292" t="s">
        <v>84</v>
      </c>
      <c r="D128" s="292" t="s">
        <v>147</v>
      </c>
      <c r="E128" s="292">
        <v>86</v>
      </c>
      <c r="F128" s="292">
        <v>64.38</v>
      </c>
      <c r="G128" s="292">
        <v>61.38</v>
      </c>
      <c r="H128" s="292">
        <v>66</v>
      </c>
      <c r="I128" s="27">
        <f t="shared" si="1"/>
        <v>65.997</v>
      </c>
      <c r="J128" s="28">
        <v>64</v>
      </c>
      <c r="K128" s="14">
        <v>125</v>
      </c>
    </row>
    <row r="129" s="1" customFormat="1" spans="1:11">
      <c r="A129" s="18">
        <v>126</v>
      </c>
      <c r="B129" s="290" t="s">
        <v>105</v>
      </c>
      <c r="C129" s="290" t="s">
        <v>84</v>
      </c>
      <c r="D129" s="290" t="s">
        <v>148</v>
      </c>
      <c r="E129" s="290">
        <v>90</v>
      </c>
      <c r="F129" s="290">
        <v>62.98</v>
      </c>
      <c r="G129" s="290">
        <v>54.98</v>
      </c>
      <c r="H129" s="290">
        <v>81</v>
      </c>
      <c r="I129" s="59">
        <f t="shared" si="1"/>
        <v>65.437</v>
      </c>
      <c r="J129" s="28">
        <v>62</v>
      </c>
      <c r="K129" s="14">
        <v>126</v>
      </c>
    </row>
    <row r="130" s="1" customFormat="1" spans="1:11">
      <c r="A130" s="18">
        <v>127</v>
      </c>
      <c r="B130" s="290" t="s">
        <v>105</v>
      </c>
      <c r="C130" s="290" t="s">
        <v>84</v>
      </c>
      <c r="D130" s="290" t="s">
        <v>122</v>
      </c>
      <c r="E130" s="290">
        <v>83</v>
      </c>
      <c r="F130" s="290">
        <v>65</v>
      </c>
      <c r="G130" s="290">
        <v>63</v>
      </c>
      <c r="H130" s="290">
        <v>60</v>
      </c>
      <c r="I130" s="59">
        <f t="shared" si="1"/>
        <v>65.4</v>
      </c>
      <c r="J130" s="28">
        <v>63</v>
      </c>
      <c r="K130" s="14">
        <v>127</v>
      </c>
    </row>
    <row r="131" s="1" customFormat="1" spans="1:11">
      <c r="A131" s="18">
        <v>128</v>
      </c>
      <c r="B131" s="290" t="s">
        <v>105</v>
      </c>
      <c r="C131" s="290" t="s">
        <v>84</v>
      </c>
      <c r="D131" s="290" t="s">
        <v>55</v>
      </c>
      <c r="E131" s="290">
        <v>75</v>
      </c>
      <c r="F131" s="290">
        <v>63.33</v>
      </c>
      <c r="G131" s="290">
        <v>63.33</v>
      </c>
      <c r="H131" s="290">
        <v>62</v>
      </c>
      <c r="I131" s="59">
        <f t="shared" si="1"/>
        <v>64.8145</v>
      </c>
      <c r="J131" s="28">
        <v>64</v>
      </c>
      <c r="K131" s="14">
        <v>128</v>
      </c>
    </row>
    <row r="132" s="1" customFormat="1" spans="1:11">
      <c r="A132" s="18">
        <v>129</v>
      </c>
      <c r="B132" s="290" t="s">
        <v>105</v>
      </c>
      <c r="C132" s="290" t="s">
        <v>84</v>
      </c>
      <c r="D132" s="290" t="s">
        <v>125</v>
      </c>
      <c r="E132" s="290">
        <v>88</v>
      </c>
      <c r="F132" s="290">
        <v>62.37</v>
      </c>
      <c r="G132" s="290">
        <v>60.37</v>
      </c>
      <c r="H132" s="290">
        <v>60</v>
      </c>
      <c r="I132" s="59">
        <f t="shared" ref="I132:I143" si="2">E132*0.15+G132*0.65+H132*0.2</f>
        <v>64.4405</v>
      </c>
      <c r="J132" s="28">
        <v>65</v>
      </c>
      <c r="K132" s="14">
        <v>129</v>
      </c>
    </row>
    <row r="133" s="1" customFormat="1" spans="1:11">
      <c r="A133" s="18">
        <v>130</v>
      </c>
      <c r="B133" s="290" t="s">
        <v>103</v>
      </c>
      <c r="C133" s="290" t="s">
        <v>84</v>
      </c>
      <c r="D133" s="290" t="s">
        <v>18</v>
      </c>
      <c r="E133" s="290">
        <v>85</v>
      </c>
      <c r="F133" s="290">
        <v>62</v>
      </c>
      <c r="G133" s="290">
        <v>60</v>
      </c>
      <c r="H133" s="290">
        <v>60</v>
      </c>
      <c r="I133" s="59">
        <f t="shared" si="2"/>
        <v>63.75</v>
      </c>
      <c r="J133" s="28">
        <v>65</v>
      </c>
      <c r="K133" s="14">
        <v>130</v>
      </c>
    </row>
    <row r="134" s="1" customFormat="1" spans="1:11">
      <c r="A134" s="18">
        <v>131</v>
      </c>
      <c r="B134" s="292" t="s">
        <v>103</v>
      </c>
      <c r="C134" s="292" t="s">
        <v>84</v>
      </c>
      <c r="D134" s="292" t="s">
        <v>61</v>
      </c>
      <c r="E134" s="292">
        <v>92</v>
      </c>
      <c r="F134" s="292">
        <v>56.38</v>
      </c>
      <c r="G134" s="292">
        <v>56.38</v>
      </c>
      <c r="H134" s="292">
        <v>66</v>
      </c>
      <c r="I134" s="27">
        <f t="shared" si="2"/>
        <v>63.647</v>
      </c>
      <c r="J134" s="28">
        <v>66</v>
      </c>
      <c r="K134" s="14">
        <v>131</v>
      </c>
    </row>
    <row r="135" s="1" customFormat="1" spans="1:11">
      <c r="A135" s="18">
        <v>132</v>
      </c>
      <c r="B135" s="290" t="s">
        <v>105</v>
      </c>
      <c r="C135" s="290" t="s">
        <v>84</v>
      </c>
      <c r="D135" s="290" t="s">
        <v>56</v>
      </c>
      <c r="E135" s="290">
        <v>87</v>
      </c>
      <c r="F135" s="290">
        <v>63</v>
      </c>
      <c r="G135" s="290">
        <v>55</v>
      </c>
      <c r="H135" s="290">
        <v>70</v>
      </c>
      <c r="I135" s="59">
        <f t="shared" si="2"/>
        <v>62.8</v>
      </c>
      <c r="J135" s="28">
        <v>66</v>
      </c>
      <c r="K135" s="14">
        <v>132</v>
      </c>
    </row>
    <row r="136" s="1" customFormat="1" spans="1:11">
      <c r="A136" s="18">
        <v>133</v>
      </c>
      <c r="B136" s="290" t="s">
        <v>105</v>
      </c>
      <c r="C136" s="290" t="s">
        <v>84</v>
      </c>
      <c r="D136" s="290" t="s">
        <v>88</v>
      </c>
      <c r="E136" s="290">
        <v>91</v>
      </c>
      <c r="F136" s="290">
        <v>63.3</v>
      </c>
      <c r="G136" s="290">
        <v>55.3</v>
      </c>
      <c r="H136" s="290">
        <v>66</v>
      </c>
      <c r="I136" s="59">
        <f t="shared" si="2"/>
        <v>62.795</v>
      </c>
      <c r="J136" s="28">
        <v>67</v>
      </c>
      <c r="K136" s="14">
        <v>133</v>
      </c>
    </row>
    <row r="137" s="1" customFormat="1" spans="1:11">
      <c r="A137" s="18">
        <v>134</v>
      </c>
      <c r="B137" s="290" t="s">
        <v>105</v>
      </c>
      <c r="C137" s="290" t="s">
        <v>84</v>
      </c>
      <c r="D137" s="290" t="s">
        <v>29</v>
      </c>
      <c r="E137" s="290">
        <v>90</v>
      </c>
      <c r="F137" s="290">
        <v>60.9</v>
      </c>
      <c r="G137" s="290">
        <v>53.9</v>
      </c>
      <c r="H137" s="290">
        <v>70</v>
      </c>
      <c r="I137" s="59">
        <f t="shared" si="2"/>
        <v>62.535</v>
      </c>
      <c r="J137" s="28">
        <v>68</v>
      </c>
      <c r="K137" s="14">
        <v>134</v>
      </c>
    </row>
    <row r="138" s="1" customFormat="1" spans="1:11">
      <c r="A138" s="18">
        <v>135</v>
      </c>
      <c r="B138" s="290" t="s">
        <v>105</v>
      </c>
      <c r="C138" s="290" t="s">
        <v>84</v>
      </c>
      <c r="D138" s="290" t="s">
        <v>36</v>
      </c>
      <c r="E138" s="290">
        <v>82</v>
      </c>
      <c r="F138" s="290">
        <v>64.78</v>
      </c>
      <c r="G138" s="290">
        <v>56.78</v>
      </c>
      <c r="H138" s="290">
        <v>66</v>
      </c>
      <c r="I138" s="59">
        <f t="shared" si="2"/>
        <v>62.407</v>
      </c>
      <c r="J138" s="28">
        <v>69</v>
      </c>
      <c r="K138" s="14">
        <v>135</v>
      </c>
    </row>
    <row r="139" s="1" customFormat="1" spans="1:11">
      <c r="A139" s="18">
        <v>136</v>
      </c>
      <c r="B139" s="291" t="s">
        <v>103</v>
      </c>
      <c r="C139" s="292" t="s">
        <v>84</v>
      </c>
      <c r="D139" s="292" t="s">
        <v>149</v>
      </c>
      <c r="E139" s="292">
        <v>85</v>
      </c>
      <c r="F139" s="292">
        <v>64.98</v>
      </c>
      <c r="G139" s="292">
        <v>54.98</v>
      </c>
      <c r="H139" s="292">
        <v>60</v>
      </c>
      <c r="I139" s="27">
        <f t="shared" si="2"/>
        <v>60.487</v>
      </c>
      <c r="J139" s="28">
        <v>67</v>
      </c>
      <c r="K139" s="14">
        <v>136</v>
      </c>
    </row>
    <row r="140" s="1" customFormat="1" spans="1:11">
      <c r="A140" s="18">
        <v>137</v>
      </c>
      <c r="B140" s="292" t="s">
        <v>103</v>
      </c>
      <c r="C140" s="294" t="s">
        <v>84</v>
      </c>
      <c r="D140" s="293" t="s">
        <v>80</v>
      </c>
      <c r="E140" s="296">
        <v>86</v>
      </c>
      <c r="F140" s="296">
        <v>61.94</v>
      </c>
      <c r="G140" s="290">
        <v>51.94</v>
      </c>
      <c r="H140" s="296">
        <v>66</v>
      </c>
      <c r="I140" s="27">
        <f t="shared" si="2"/>
        <v>59.861</v>
      </c>
      <c r="J140" s="28">
        <v>68</v>
      </c>
      <c r="K140" s="14">
        <v>137</v>
      </c>
    </row>
    <row r="141" s="1" customFormat="1" spans="1:11">
      <c r="A141" s="18">
        <v>138</v>
      </c>
      <c r="B141" s="290" t="s">
        <v>103</v>
      </c>
      <c r="C141" s="290" t="s">
        <v>84</v>
      </c>
      <c r="D141" s="290" t="s">
        <v>150</v>
      </c>
      <c r="E141" s="290">
        <v>77</v>
      </c>
      <c r="F141" s="290">
        <v>57.76</v>
      </c>
      <c r="G141" s="290">
        <v>47.76</v>
      </c>
      <c r="H141" s="290">
        <v>76</v>
      </c>
      <c r="I141" s="59">
        <f t="shared" si="2"/>
        <v>57.794</v>
      </c>
      <c r="J141" s="28">
        <v>69</v>
      </c>
      <c r="K141" s="14">
        <v>138</v>
      </c>
    </row>
    <row r="142" s="1" customFormat="1" spans="1:11">
      <c r="A142" s="18">
        <v>139</v>
      </c>
      <c r="B142" s="291" t="s">
        <v>103</v>
      </c>
      <c r="C142" s="292" t="s">
        <v>84</v>
      </c>
      <c r="D142" s="292" t="s">
        <v>119</v>
      </c>
      <c r="E142" s="292">
        <v>90</v>
      </c>
      <c r="F142" s="292">
        <v>58.14</v>
      </c>
      <c r="G142" s="292">
        <v>46.41</v>
      </c>
      <c r="H142" s="292">
        <v>60</v>
      </c>
      <c r="I142" s="27">
        <f t="shared" si="2"/>
        <v>55.6665</v>
      </c>
      <c r="J142" s="28">
        <v>70</v>
      </c>
      <c r="K142" s="14">
        <v>139</v>
      </c>
    </row>
    <row r="143" s="1" customFormat="1" spans="1:11">
      <c r="A143" s="18">
        <v>140</v>
      </c>
      <c r="B143" s="290" t="s">
        <v>105</v>
      </c>
      <c r="C143" s="290" t="s">
        <v>84</v>
      </c>
      <c r="D143" s="290" t="s">
        <v>34</v>
      </c>
      <c r="E143" s="290">
        <v>82</v>
      </c>
      <c r="F143" s="290">
        <v>38.52</v>
      </c>
      <c r="G143" s="290">
        <v>24.52</v>
      </c>
      <c r="H143" s="290">
        <v>60</v>
      </c>
      <c r="I143" s="59">
        <f t="shared" si="2"/>
        <v>40.238</v>
      </c>
      <c r="J143" s="28">
        <v>70</v>
      </c>
      <c r="K143" s="14">
        <v>140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14166666666667" right="0.75" top="0.66875" bottom="0.314583333333333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workbookViewId="0">
      <selection activeCell="M1" sqref="M$1:N$1048576"/>
    </sheetView>
  </sheetViews>
  <sheetFormatPr defaultColWidth="9" defaultRowHeight="14.25"/>
  <cols>
    <col min="1" max="1" width="6.71666666666667" style="1" customWidth="1"/>
    <col min="2" max="2" width="14.875" style="1" customWidth="1"/>
    <col min="3" max="3" width="11.5083333333333" style="1" customWidth="1"/>
    <col min="4" max="5" width="9.00833333333333" style="1" customWidth="1"/>
    <col min="6" max="6" width="17.4916666666667" style="1" customWidth="1"/>
    <col min="7" max="8" width="9.00833333333333" style="1" customWidth="1"/>
    <col min="9" max="9" width="11.5083333333333" style="1" customWidth="1"/>
    <col min="10" max="10" width="10.2583333333333" style="1" customWidth="1"/>
    <col min="11" max="12" width="9.00833333333333" style="1" customWidth="1"/>
    <col min="13" max="16384" width="9" style="1"/>
  </cols>
  <sheetData>
    <row r="1" s="1" customFormat="1" spans="1:12">
      <c r="A1" s="8" t="s">
        <v>0</v>
      </c>
      <c r="B1" s="8"/>
      <c r="C1" s="8"/>
      <c r="D1" s="8"/>
      <c r="E1" s="8"/>
      <c r="F1" s="8"/>
      <c r="G1" s="9"/>
      <c r="H1" s="8"/>
      <c r="I1" s="10"/>
      <c r="J1" s="11"/>
      <c r="K1" s="9"/>
      <c r="L1" s="269"/>
    </row>
    <row r="2" s="1" customFormat="1" ht="27" spans="1:12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97" t="s">
        <v>6</v>
      </c>
      <c r="G2" s="97"/>
      <c r="H2" s="13" t="s">
        <v>7</v>
      </c>
      <c r="I2" s="10" t="s">
        <v>8</v>
      </c>
      <c r="J2" s="17" t="s">
        <v>9</v>
      </c>
      <c r="K2" s="16" t="s">
        <v>10</v>
      </c>
      <c r="L2" s="270" t="s">
        <v>77</v>
      </c>
    </row>
    <row r="3" s="1" customFormat="1" spans="1:12">
      <c r="A3" s="8"/>
      <c r="B3" s="8"/>
      <c r="C3" s="12"/>
      <c r="D3" s="8"/>
      <c r="E3" s="8" t="s">
        <v>11</v>
      </c>
      <c r="F3" s="10" t="s">
        <v>12</v>
      </c>
      <c r="G3" s="96" t="s">
        <v>11</v>
      </c>
      <c r="H3" s="8" t="s">
        <v>11</v>
      </c>
      <c r="I3" s="10"/>
      <c r="J3" s="17"/>
      <c r="K3" s="16"/>
      <c r="L3" s="270"/>
    </row>
    <row r="4" s="1" customFormat="1" spans="1:12">
      <c r="A4" s="271">
        <v>1</v>
      </c>
      <c r="B4" s="18" t="s">
        <v>151</v>
      </c>
      <c r="C4" s="250" t="s">
        <v>79</v>
      </c>
      <c r="D4" s="272" t="s">
        <v>18</v>
      </c>
      <c r="E4" s="271">
        <v>100</v>
      </c>
      <c r="F4" s="271">
        <v>84.09</v>
      </c>
      <c r="G4" s="271">
        <v>100</v>
      </c>
      <c r="H4" s="271">
        <v>96</v>
      </c>
      <c r="I4" s="273">
        <v>99.2</v>
      </c>
      <c r="J4" s="274">
        <v>1</v>
      </c>
      <c r="K4" s="271">
        <v>1</v>
      </c>
      <c r="L4" s="269"/>
    </row>
    <row r="5" s="1" customFormat="1" spans="1:12">
      <c r="A5" s="275">
        <v>2</v>
      </c>
      <c r="B5" s="18" t="s">
        <v>151</v>
      </c>
      <c r="C5" s="250" t="s">
        <v>79</v>
      </c>
      <c r="D5" s="272" t="s">
        <v>85</v>
      </c>
      <c r="E5" s="271">
        <v>100</v>
      </c>
      <c r="F5" s="271">
        <v>78</v>
      </c>
      <c r="G5" s="271">
        <v>100</v>
      </c>
      <c r="H5" s="271">
        <v>88</v>
      </c>
      <c r="I5" s="273">
        <v>98</v>
      </c>
      <c r="J5" s="274">
        <v>2</v>
      </c>
      <c r="K5" s="271">
        <v>2</v>
      </c>
      <c r="L5" s="269"/>
    </row>
    <row r="6" s="1" customFormat="1" spans="1:12">
      <c r="A6" s="275">
        <v>3</v>
      </c>
      <c r="B6" s="18" t="s">
        <v>151</v>
      </c>
      <c r="C6" s="250" t="s">
        <v>79</v>
      </c>
      <c r="D6" s="272" t="s">
        <v>29</v>
      </c>
      <c r="E6" s="275">
        <v>100</v>
      </c>
      <c r="F6" s="275">
        <v>82</v>
      </c>
      <c r="G6" s="275">
        <v>100</v>
      </c>
      <c r="H6" s="275">
        <v>88</v>
      </c>
      <c r="I6" s="276">
        <v>97.6</v>
      </c>
      <c r="J6" s="274">
        <v>3</v>
      </c>
      <c r="K6" s="271">
        <v>3</v>
      </c>
      <c r="L6" s="269"/>
    </row>
    <row r="7" s="1" customFormat="1" spans="1:12">
      <c r="A7" s="271">
        <v>4</v>
      </c>
      <c r="B7" s="18" t="s">
        <v>152</v>
      </c>
      <c r="C7" s="250" t="s">
        <v>79</v>
      </c>
      <c r="D7" s="272" t="s">
        <v>29</v>
      </c>
      <c r="E7" s="277">
        <v>100</v>
      </c>
      <c r="F7" s="277">
        <v>81</v>
      </c>
      <c r="G7" s="275">
        <v>100</v>
      </c>
      <c r="H7" s="277">
        <v>86</v>
      </c>
      <c r="I7" s="278">
        <v>97</v>
      </c>
      <c r="J7" s="274">
        <v>1</v>
      </c>
      <c r="K7" s="271">
        <v>4</v>
      </c>
      <c r="L7" s="269"/>
    </row>
    <row r="8" s="1" customFormat="1" spans="1:12">
      <c r="A8" s="275">
        <v>5</v>
      </c>
      <c r="B8" s="18" t="s">
        <v>152</v>
      </c>
      <c r="C8" s="250" t="s">
        <v>79</v>
      </c>
      <c r="D8" s="272" t="s">
        <v>55</v>
      </c>
      <c r="E8" s="277">
        <v>98</v>
      </c>
      <c r="F8" s="277">
        <v>78</v>
      </c>
      <c r="G8" s="275">
        <v>100</v>
      </c>
      <c r="H8" s="277">
        <v>80</v>
      </c>
      <c r="I8" s="278">
        <v>96</v>
      </c>
      <c r="J8" s="274">
        <v>2</v>
      </c>
      <c r="K8" s="271">
        <v>5</v>
      </c>
      <c r="L8" s="269"/>
    </row>
    <row r="9" s="1" customFormat="1" spans="1:12">
      <c r="A9" s="275">
        <v>6</v>
      </c>
      <c r="B9" s="18" t="s">
        <v>151</v>
      </c>
      <c r="C9" s="250" t="s">
        <v>79</v>
      </c>
      <c r="D9" s="272" t="s">
        <v>15</v>
      </c>
      <c r="E9" s="275">
        <v>90</v>
      </c>
      <c r="F9" s="275">
        <v>58</v>
      </c>
      <c r="G9" s="275">
        <v>100</v>
      </c>
      <c r="H9" s="275">
        <v>84</v>
      </c>
      <c r="I9" s="276">
        <v>95.3</v>
      </c>
      <c r="J9" s="274">
        <v>4</v>
      </c>
      <c r="K9" s="271">
        <v>6</v>
      </c>
      <c r="L9" s="269"/>
    </row>
    <row r="10" s="1" customFormat="1" spans="1:12">
      <c r="A10" s="271">
        <v>7</v>
      </c>
      <c r="B10" s="18" t="s">
        <v>151</v>
      </c>
      <c r="C10" s="250" t="s">
        <v>79</v>
      </c>
      <c r="D10" s="272" t="s">
        <v>54</v>
      </c>
      <c r="E10" s="275">
        <v>97</v>
      </c>
      <c r="F10" s="275">
        <v>78.73</v>
      </c>
      <c r="G10" s="275">
        <v>99.73</v>
      </c>
      <c r="H10" s="275">
        <v>76</v>
      </c>
      <c r="I10" s="276">
        <v>94.57</v>
      </c>
      <c r="J10" s="274">
        <v>5</v>
      </c>
      <c r="K10" s="271">
        <v>7</v>
      </c>
      <c r="L10" s="269"/>
    </row>
    <row r="11" s="1" customFormat="1" spans="1:12">
      <c r="A11" s="275">
        <v>8</v>
      </c>
      <c r="B11" s="18" t="s">
        <v>152</v>
      </c>
      <c r="C11" s="250" t="s">
        <v>79</v>
      </c>
      <c r="D11" s="272" t="s">
        <v>55</v>
      </c>
      <c r="E11" s="277">
        <v>100</v>
      </c>
      <c r="F11" s="277">
        <v>83</v>
      </c>
      <c r="G11" s="275">
        <v>100</v>
      </c>
      <c r="H11" s="277">
        <v>70</v>
      </c>
      <c r="I11" s="278">
        <v>94</v>
      </c>
      <c r="J11" s="274">
        <v>3</v>
      </c>
      <c r="K11" s="271">
        <v>8</v>
      </c>
      <c r="L11" s="269"/>
    </row>
    <row r="12" s="1" customFormat="1" spans="1:12">
      <c r="A12" s="275">
        <v>9</v>
      </c>
      <c r="B12" s="18" t="s">
        <v>151</v>
      </c>
      <c r="C12" s="250" t="s">
        <v>79</v>
      </c>
      <c r="D12" s="272" t="s">
        <v>18</v>
      </c>
      <c r="E12" s="275">
        <v>92</v>
      </c>
      <c r="F12" s="275">
        <v>76.26</v>
      </c>
      <c r="G12" s="275">
        <v>100</v>
      </c>
      <c r="H12" s="275">
        <v>76</v>
      </c>
      <c r="I12" s="276">
        <v>94</v>
      </c>
      <c r="J12" s="274">
        <v>6</v>
      </c>
      <c r="K12" s="271">
        <v>9</v>
      </c>
      <c r="L12" s="269"/>
    </row>
    <row r="13" s="1" customFormat="1" spans="1:12">
      <c r="A13" s="271">
        <v>10</v>
      </c>
      <c r="B13" s="18" t="s">
        <v>151</v>
      </c>
      <c r="C13" s="250" t="s">
        <v>79</v>
      </c>
      <c r="D13" s="272" t="s">
        <v>92</v>
      </c>
      <c r="E13" s="275">
        <v>95</v>
      </c>
      <c r="F13" s="275">
        <v>76.31</v>
      </c>
      <c r="G13" s="275">
        <v>100</v>
      </c>
      <c r="H13" s="275">
        <v>70</v>
      </c>
      <c r="I13" s="276">
        <v>93.25</v>
      </c>
      <c r="J13" s="274">
        <v>7</v>
      </c>
      <c r="K13" s="271">
        <v>10</v>
      </c>
      <c r="L13" s="269"/>
    </row>
    <row r="14" s="1" customFormat="1" spans="1:12">
      <c r="A14" s="275">
        <v>11</v>
      </c>
      <c r="B14" s="18" t="s">
        <v>152</v>
      </c>
      <c r="C14" s="250" t="s">
        <v>79</v>
      </c>
      <c r="D14" s="272" t="s">
        <v>50</v>
      </c>
      <c r="E14" s="275">
        <v>98</v>
      </c>
      <c r="F14" s="275">
        <v>76</v>
      </c>
      <c r="G14" s="275">
        <v>100</v>
      </c>
      <c r="H14" s="275">
        <v>68</v>
      </c>
      <c r="I14" s="278">
        <v>93</v>
      </c>
      <c r="J14" s="274">
        <v>4</v>
      </c>
      <c r="K14" s="271">
        <v>11</v>
      </c>
      <c r="L14" s="269"/>
    </row>
    <row r="15" s="1" customFormat="1" spans="1:12">
      <c r="A15" s="275">
        <v>12</v>
      </c>
      <c r="B15" s="18" t="s">
        <v>152</v>
      </c>
      <c r="C15" s="250" t="s">
        <v>79</v>
      </c>
      <c r="D15" s="272" t="s">
        <v>29</v>
      </c>
      <c r="E15" s="277">
        <v>100</v>
      </c>
      <c r="F15" s="277">
        <v>81</v>
      </c>
      <c r="G15" s="275">
        <v>95</v>
      </c>
      <c r="H15" s="277">
        <v>74</v>
      </c>
      <c r="I15" s="278">
        <v>92</v>
      </c>
      <c r="J15" s="274">
        <v>5</v>
      </c>
      <c r="K15" s="271">
        <v>12</v>
      </c>
      <c r="L15" s="269"/>
    </row>
    <row r="16" s="1" customFormat="1" spans="1:12">
      <c r="A16" s="271">
        <v>13</v>
      </c>
      <c r="B16" s="18" t="s">
        <v>152</v>
      </c>
      <c r="C16" s="250" t="s">
        <v>79</v>
      </c>
      <c r="D16" s="272" t="s">
        <v>66</v>
      </c>
      <c r="E16" s="277">
        <v>92</v>
      </c>
      <c r="F16" s="277">
        <v>78</v>
      </c>
      <c r="G16" s="275">
        <v>91</v>
      </c>
      <c r="H16" s="277">
        <v>90</v>
      </c>
      <c r="I16" s="278">
        <v>91</v>
      </c>
      <c r="J16" s="274">
        <v>6</v>
      </c>
      <c r="K16" s="271">
        <v>13</v>
      </c>
      <c r="L16" s="269"/>
    </row>
    <row r="17" s="1" customFormat="1" spans="1:12">
      <c r="A17" s="275">
        <v>14</v>
      </c>
      <c r="B17" s="18" t="s">
        <v>151</v>
      </c>
      <c r="C17" s="250" t="s">
        <v>79</v>
      </c>
      <c r="D17" s="272" t="s">
        <v>36</v>
      </c>
      <c r="E17" s="275">
        <v>85</v>
      </c>
      <c r="F17" s="275">
        <v>79.14</v>
      </c>
      <c r="G17" s="275">
        <v>100</v>
      </c>
      <c r="H17" s="275">
        <v>66</v>
      </c>
      <c r="I17" s="276">
        <v>90.95</v>
      </c>
      <c r="J17" s="274">
        <v>8</v>
      </c>
      <c r="K17" s="271">
        <v>14</v>
      </c>
      <c r="L17" s="269"/>
    </row>
    <row r="18" s="1" customFormat="1" spans="1:12">
      <c r="A18" s="275">
        <v>15</v>
      </c>
      <c r="B18" s="18" t="s">
        <v>151</v>
      </c>
      <c r="C18" s="250" t="s">
        <v>79</v>
      </c>
      <c r="D18" s="272" t="s">
        <v>114</v>
      </c>
      <c r="E18" s="275">
        <v>90</v>
      </c>
      <c r="F18" s="275">
        <v>80.3655</v>
      </c>
      <c r="G18" s="275">
        <v>96.3655</v>
      </c>
      <c r="H18" s="275">
        <v>74</v>
      </c>
      <c r="I18" s="276">
        <v>90.94</v>
      </c>
      <c r="J18" s="274">
        <v>9</v>
      </c>
      <c r="K18" s="271">
        <v>15</v>
      </c>
      <c r="L18" s="269"/>
    </row>
    <row r="19" s="1" customFormat="1" spans="1:12">
      <c r="A19" s="271">
        <v>16</v>
      </c>
      <c r="B19" s="18" t="s">
        <v>151</v>
      </c>
      <c r="C19" s="250" t="s">
        <v>79</v>
      </c>
      <c r="D19" s="272" t="s">
        <v>153</v>
      </c>
      <c r="E19" s="275">
        <v>89</v>
      </c>
      <c r="F19" s="275">
        <v>88.33</v>
      </c>
      <c r="G19" s="275">
        <v>100</v>
      </c>
      <c r="H19" s="275">
        <v>62</v>
      </c>
      <c r="I19" s="276">
        <v>90.75</v>
      </c>
      <c r="J19" s="274">
        <v>10</v>
      </c>
      <c r="K19" s="271">
        <v>16</v>
      </c>
      <c r="L19" s="269"/>
    </row>
    <row r="20" s="1" customFormat="1" spans="1:12">
      <c r="A20" s="275">
        <v>17</v>
      </c>
      <c r="B20" s="18" t="s">
        <v>151</v>
      </c>
      <c r="C20" s="250" t="s">
        <v>79</v>
      </c>
      <c r="D20" s="272" t="s">
        <v>122</v>
      </c>
      <c r="E20" s="275">
        <v>93</v>
      </c>
      <c r="F20" s="275">
        <v>64.82</v>
      </c>
      <c r="G20" s="275">
        <v>96</v>
      </c>
      <c r="H20" s="275">
        <v>72</v>
      </c>
      <c r="I20" s="276">
        <v>90.75</v>
      </c>
      <c r="J20" s="274">
        <v>11</v>
      </c>
      <c r="K20" s="271">
        <v>17</v>
      </c>
      <c r="L20" s="269"/>
    </row>
    <row r="21" s="1" customFormat="1" spans="1:12">
      <c r="A21" s="275">
        <v>18</v>
      </c>
      <c r="B21" s="18" t="s">
        <v>151</v>
      </c>
      <c r="C21" s="250" t="s">
        <v>79</v>
      </c>
      <c r="D21" s="272" t="s">
        <v>154</v>
      </c>
      <c r="E21" s="275">
        <v>88</v>
      </c>
      <c r="F21" s="275">
        <v>80.6236</v>
      </c>
      <c r="G21" s="275">
        <v>100</v>
      </c>
      <c r="H21" s="275">
        <v>62</v>
      </c>
      <c r="I21" s="276">
        <v>90.6</v>
      </c>
      <c r="J21" s="274">
        <v>12</v>
      </c>
      <c r="K21" s="271">
        <v>18</v>
      </c>
      <c r="L21" s="269"/>
    </row>
    <row r="22" s="1" customFormat="1" spans="1:12">
      <c r="A22" s="271">
        <v>19</v>
      </c>
      <c r="B22" s="18" t="s">
        <v>151</v>
      </c>
      <c r="C22" s="250" t="s">
        <v>79</v>
      </c>
      <c r="D22" s="272" t="s">
        <v>29</v>
      </c>
      <c r="E22" s="275">
        <v>88</v>
      </c>
      <c r="F22" s="275">
        <v>84.2849</v>
      </c>
      <c r="G22" s="275">
        <v>100</v>
      </c>
      <c r="H22" s="275">
        <v>62</v>
      </c>
      <c r="I22" s="276">
        <v>90.6</v>
      </c>
      <c r="J22" s="274">
        <v>13</v>
      </c>
      <c r="K22" s="271">
        <v>19</v>
      </c>
      <c r="L22" s="269"/>
    </row>
    <row r="23" s="1" customFormat="1" spans="1:12">
      <c r="A23" s="275">
        <v>20</v>
      </c>
      <c r="B23" s="18" t="s">
        <v>151</v>
      </c>
      <c r="C23" s="250" t="s">
        <v>79</v>
      </c>
      <c r="D23" s="272" t="s">
        <v>29</v>
      </c>
      <c r="E23" s="275">
        <v>91</v>
      </c>
      <c r="F23" s="275">
        <v>74.97</v>
      </c>
      <c r="G23" s="275">
        <v>95</v>
      </c>
      <c r="H23" s="275">
        <v>71</v>
      </c>
      <c r="I23" s="276">
        <v>89.6</v>
      </c>
      <c r="J23" s="274">
        <v>14</v>
      </c>
      <c r="K23" s="271">
        <v>20</v>
      </c>
      <c r="L23" s="269"/>
    </row>
    <row r="24" s="1" customFormat="1" spans="1:12">
      <c r="A24" s="275">
        <v>21</v>
      </c>
      <c r="B24" s="18" t="s">
        <v>151</v>
      </c>
      <c r="C24" s="250" t="s">
        <v>79</v>
      </c>
      <c r="D24" s="272" t="s">
        <v>155</v>
      </c>
      <c r="E24" s="275">
        <v>100</v>
      </c>
      <c r="F24" s="275">
        <v>84.5591</v>
      </c>
      <c r="G24" s="275">
        <v>91.5591</v>
      </c>
      <c r="H24" s="275">
        <v>74</v>
      </c>
      <c r="I24" s="276">
        <v>89.3134</v>
      </c>
      <c r="J24" s="274">
        <v>15</v>
      </c>
      <c r="K24" s="271">
        <v>21</v>
      </c>
      <c r="L24" s="269"/>
    </row>
    <row r="25" s="1" customFormat="1" spans="1:12">
      <c r="A25" s="271">
        <v>22</v>
      </c>
      <c r="B25" s="18" t="s">
        <v>151</v>
      </c>
      <c r="C25" s="250" t="s">
        <v>79</v>
      </c>
      <c r="D25" s="272" t="s">
        <v>15</v>
      </c>
      <c r="E25" s="275">
        <v>85</v>
      </c>
      <c r="F25" s="275">
        <v>71</v>
      </c>
      <c r="G25" s="275">
        <v>90</v>
      </c>
      <c r="H25" s="275">
        <v>88</v>
      </c>
      <c r="I25" s="276">
        <v>88.9</v>
      </c>
      <c r="J25" s="274">
        <v>16</v>
      </c>
      <c r="K25" s="271">
        <v>22</v>
      </c>
      <c r="L25" s="269"/>
    </row>
    <row r="26" s="1" customFormat="1" spans="1:12">
      <c r="A26" s="275">
        <v>23</v>
      </c>
      <c r="B26" s="18" t="s">
        <v>152</v>
      </c>
      <c r="C26" s="250" t="s">
        <v>79</v>
      </c>
      <c r="D26" s="272" t="s">
        <v>29</v>
      </c>
      <c r="E26" s="275">
        <v>97</v>
      </c>
      <c r="F26" s="275">
        <v>77</v>
      </c>
      <c r="G26" s="275">
        <v>91</v>
      </c>
      <c r="H26" s="275">
        <v>74</v>
      </c>
      <c r="I26" s="278">
        <v>88.5</v>
      </c>
      <c r="J26" s="274">
        <v>7</v>
      </c>
      <c r="K26" s="271">
        <v>23</v>
      </c>
      <c r="L26" s="269"/>
    </row>
    <row r="27" s="1" customFormat="1" spans="1:12">
      <c r="A27" s="275">
        <v>24</v>
      </c>
      <c r="B27" s="18" t="s">
        <v>152</v>
      </c>
      <c r="C27" s="250" t="s">
        <v>79</v>
      </c>
      <c r="D27" s="272" t="s">
        <v>29</v>
      </c>
      <c r="E27" s="275">
        <v>100</v>
      </c>
      <c r="F27" s="275">
        <v>81</v>
      </c>
      <c r="G27" s="275">
        <v>89</v>
      </c>
      <c r="H27" s="275">
        <v>78</v>
      </c>
      <c r="I27" s="276">
        <v>88.45</v>
      </c>
      <c r="J27" s="274">
        <v>8</v>
      </c>
      <c r="K27" s="271">
        <v>24</v>
      </c>
      <c r="L27" s="269"/>
    </row>
    <row r="28" s="1" customFormat="1" spans="1:12">
      <c r="A28" s="271">
        <v>25</v>
      </c>
      <c r="B28" s="18" t="s">
        <v>151</v>
      </c>
      <c r="C28" s="250" t="s">
        <v>79</v>
      </c>
      <c r="D28" s="272" t="s">
        <v>19</v>
      </c>
      <c r="E28" s="275">
        <v>95</v>
      </c>
      <c r="F28" s="275">
        <v>81.6881</v>
      </c>
      <c r="G28" s="275">
        <v>90.6881</v>
      </c>
      <c r="H28" s="275">
        <v>76</v>
      </c>
      <c r="I28" s="276">
        <v>88.3972</v>
      </c>
      <c r="J28" s="274">
        <v>17</v>
      </c>
      <c r="K28" s="271">
        <v>25</v>
      </c>
      <c r="L28" s="269"/>
    </row>
    <row r="29" s="1" customFormat="1" spans="1:12">
      <c r="A29" s="275">
        <v>26</v>
      </c>
      <c r="B29" s="18" t="s">
        <v>151</v>
      </c>
      <c r="C29" s="250" t="s">
        <v>79</v>
      </c>
      <c r="D29" s="272" t="s">
        <v>156</v>
      </c>
      <c r="E29" s="275">
        <v>94</v>
      </c>
      <c r="F29" s="275">
        <v>78</v>
      </c>
      <c r="G29" s="275">
        <v>92</v>
      </c>
      <c r="H29" s="275">
        <v>70</v>
      </c>
      <c r="I29" s="276">
        <v>88</v>
      </c>
      <c r="J29" s="274">
        <v>18</v>
      </c>
      <c r="K29" s="271">
        <v>26</v>
      </c>
      <c r="L29" s="269"/>
    </row>
    <row r="30" s="1" customFormat="1" spans="1:12">
      <c r="A30" s="275">
        <v>27</v>
      </c>
      <c r="B30" s="18" t="s">
        <v>152</v>
      </c>
      <c r="C30" s="250" t="s">
        <v>79</v>
      </c>
      <c r="D30" s="272" t="s">
        <v>20</v>
      </c>
      <c r="E30" s="275">
        <v>97</v>
      </c>
      <c r="F30" s="275">
        <v>64.317</v>
      </c>
      <c r="G30" s="275">
        <v>94</v>
      </c>
      <c r="H30" s="275">
        <v>60</v>
      </c>
      <c r="I30" s="278">
        <v>87.65</v>
      </c>
      <c r="J30" s="274">
        <v>9</v>
      </c>
      <c r="K30" s="271">
        <v>27</v>
      </c>
      <c r="L30" s="269"/>
    </row>
    <row r="31" s="1" customFormat="1" spans="1:12">
      <c r="A31" s="271">
        <v>28</v>
      </c>
      <c r="B31" s="18" t="s">
        <v>151</v>
      </c>
      <c r="C31" s="250" t="s">
        <v>79</v>
      </c>
      <c r="D31" s="272" t="s">
        <v>29</v>
      </c>
      <c r="E31" s="275">
        <v>95</v>
      </c>
      <c r="F31" s="275">
        <v>80.28</v>
      </c>
      <c r="G31" s="275">
        <v>86.28</v>
      </c>
      <c r="H31" s="275">
        <v>86</v>
      </c>
      <c r="I31" s="276">
        <v>87.532</v>
      </c>
      <c r="J31" s="274">
        <v>19</v>
      </c>
      <c r="K31" s="271">
        <v>28</v>
      </c>
      <c r="L31" s="269"/>
    </row>
    <row r="32" s="1" customFormat="1" spans="1:12">
      <c r="A32" s="275">
        <v>29</v>
      </c>
      <c r="B32" s="18" t="s">
        <v>151</v>
      </c>
      <c r="C32" s="250" t="s">
        <v>79</v>
      </c>
      <c r="D32" s="272" t="s">
        <v>15</v>
      </c>
      <c r="E32" s="275">
        <v>92</v>
      </c>
      <c r="F32" s="275">
        <v>79.95</v>
      </c>
      <c r="G32" s="275">
        <v>88</v>
      </c>
      <c r="H32" s="275">
        <v>80</v>
      </c>
      <c r="I32" s="276">
        <v>87</v>
      </c>
      <c r="J32" s="274">
        <v>20</v>
      </c>
      <c r="K32" s="271">
        <v>29</v>
      </c>
      <c r="L32" s="269"/>
    </row>
    <row r="33" s="1" customFormat="1" spans="1:12">
      <c r="A33" s="275">
        <v>30</v>
      </c>
      <c r="B33" s="18" t="s">
        <v>152</v>
      </c>
      <c r="C33" s="250" t="s">
        <v>79</v>
      </c>
      <c r="D33" s="272" t="s">
        <v>16</v>
      </c>
      <c r="E33" s="275">
        <v>95</v>
      </c>
      <c r="F33" s="275">
        <v>81</v>
      </c>
      <c r="G33" s="275">
        <v>90</v>
      </c>
      <c r="H33" s="275">
        <v>70</v>
      </c>
      <c r="I33" s="278">
        <v>86.75</v>
      </c>
      <c r="J33" s="274">
        <v>10</v>
      </c>
      <c r="K33" s="271">
        <v>30</v>
      </c>
      <c r="L33" s="269"/>
    </row>
    <row r="34" s="1" customFormat="1" spans="1:12">
      <c r="A34" s="271">
        <v>31</v>
      </c>
      <c r="B34" s="18" t="s">
        <v>152</v>
      </c>
      <c r="C34" s="250" t="s">
        <v>79</v>
      </c>
      <c r="D34" s="272" t="s">
        <v>157</v>
      </c>
      <c r="E34" s="275">
        <v>93</v>
      </c>
      <c r="F34" s="275">
        <v>86</v>
      </c>
      <c r="G34" s="275">
        <v>90</v>
      </c>
      <c r="H34" s="275">
        <v>70</v>
      </c>
      <c r="I34" s="278">
        <v>86.45</v>
      </c>
      <c r="J34" s="274">
        <v>11</v>
      </c>
      <c r="K34" s="271">
        <v>31</v>
      </c>
      <c r="L34" s="269"/>
    </row>
    <row r="35" s="1" customFormat="1" spans="1:12">
      <c r="A35" s="275">
        <v>32</v>
      </c>
      <c r="B35" s="18" t="s">
        <v>152</v>
      </c>
      <c r="C35" s="250" t="s">
        <v>79</v>
      </c>
      <c r="D35" s="272" t="s">
        <v>158</v>
      </c>
      <c r="E35" s="275">
        <v>92</v>
      </c>
      <c r="F35" s="275">
        <v>78</v>
      </c>
      <c r="G35" s="275">
        <v>92</v>
      </c>
      <c r="H35" s="275">
        <v>62</v>
      </c>
      <c r="I35" s="278">
        <v>86.1625</v>
      </c>
      <c r="J35" s="274">
        <v>12</v>
      </c>
      <c r="K35" s="271">
        <v>32</v>
      </c>
      <c r="L35" s="269"/>
    </row>
    <row r="36" s="1" customFormat="1" spans="1:12">
      <c r="A36" s="275">
        <v>33</v>
      </c>
      <c r="B36" s="18" t="s">
        <v>152</v>
      </c>
      <c r="C36" s="250" t="s">
        <v>79</v>
      </c>
      <c r="D36" s="272" t="s">
        <v>159</v>
      </c>
      <c r="E36" s="275">
        <v>92</v>
      </c>
      <c r="F36" s="275">
        <v>82</v>
      </c>
      <c r="G36" s="275">
        <v>91</v>
      </c>
      <c r="H36" s="275">
        <v>62</v>
      </c>
      <c r="I36" s="278">
        <v>85.35</v>
      </c>
      <c r="J36" s="274">
        <v>13</v>
      </c>
      <c r="K36" s="271">
        <v>33</v>
      </c>
      <c r="L36" s="269"/>
    </row>
    <row r="37" s="1" customFormat="1" spans="1:12">
      <c r="A37" s="271">
        <v>34</v>
      </c>
      <c r="B37" s="18" t="s">
        <v>151</v>
      </c>
      <c r="C37" s="250" t="s">
        <v>79</v>
      </c>
      <c r="D37" s="272" t="s">
        <v>160</v>
      </c>
      <c r="E37" s="275">
        <v>86</v>
      </c>
      <c r="F37" s="275">
        <v>71</v>
      </c>
      <c r="G37" s="275">
        <v>91</v>
      </c>
      <c r="H37" s="275">
        <v>66</v>
      </c>
      <c r="I37" s="276">
        <v>85.25</v>
      </c>
      <c r="J37" s="274">
        <v>21</v>
      </c>
      <c r="K37" s="271">
        <v>34</v>
      </c>
      <c r="L37" s="269"/>
    </row>
    <row r="38" s="1" customFormat="1" spans="1:12">
      <c r="A38" s="275">
        <v>35</v>
      </c>
      <c r="B38" s="18" t="s">
        <v>151</v>
      </c>
      <c r="C38" s="250" t="s">
        <v>79</v>
      </c>
      <c r="D38" s="272" t="s">
        <v>161</v>
      </c>
      <c r="E38" s="275">
        <v>95</v>
      </c>
      <c r="F38" s="275">
        <v>79.67</v>
      </c>
      <c r="G38" s="275">
        <v>87.67</v>
      </c>
      <c r="H38" s="275">
        <v>70</v>
      </c>
      <c r="I38" s="276">
        <v>85.23</v>
      </c>
      <c r="J38" s="274">
        <v>22</v>
      </c>
      <c r="K38" s="271">
        <v>35</v>
      </c>
      <c r="L38" s="269"/>
    </row>
    <row r="39" s="1" customFormat="1" spans="1:12">
      <c r="A39" s="275">
        <v>36</v>
      </c>
      <c r="B39" s="18" t="s">
        <v>151</v>
      </c>
      <c r="C39" s="250" t="s">
        <v>79</v>
      </c>
      <c r="D39" s="272" t="s">
        <v>54</v>
      </c>
      <c r="E39" s="275">
        <v>85</v>
      </c>
      <c r="F39" s="275">
        <v>73</v>
      </c>
      <c r="G39" s="275">
        <v>82</v>
      </c>
      <c r="H39" s="275">
        <v>91.5</v>
      </c>
      <c r="I39" s="276">
        <v>84.35</v>
      </c>
      <c r="J39" s="274">
        <v>23</v>
      </c>
      <c r="K39" s="271">
        <v>36</v>
      </c>
      <c r="L39" s="269"/>
    </row>
    <row r="40" s="1" customFormat="1" spans="1:12">
      <c r="A40" s="271">
        <v>37</v>
      </c>
      <c r="B40" s="18" t="s">
        <v>152</v>
      </c>
      <c r="C40" s="250" t="s">
        <v>79</v>
      </c>
      <c r="D40" s="272" t="s">
        <v>73</v>
      </c>
      <c r="E40" s="275">
        <v>95</v>
      </c>
      <c r="F40" s="275">
        <v>82</v>
      </c>
      <c r="G40" s="275">
        <v>86</v>
      </c>
      <c r="H40" s="275">
        <v>70</v>
      </c>
      <c r="I40" s="278">
        <v>84.15</v>
      </c>
      <c r="J40" s="274">
        <v>14</v>
      </c>
      <c r="K40" s="271">
        <v>37</v>
      </c>
      <c r="L40" s="269"/>
    </row>
    <row r="41" s="1" customFormat="1" spans="1:12">
      <c r="A41" s="275">
        <v>38</v>
      </c>
      <c r="B41" s="18" t="s">
        <v>152</v>
      </c>
      <c r="C41" s="250" t="s">
        <v>79</v>
      </c>
      <c r="D41" s="272" t="s">
        <v>20</v>
      </c>
      <c r="E41" s="275">
        <v>93</v>
      </c>
      <c r="F41" s="279">
        <v>71.38</v>
      </c>
      <c r="G41" s="279">
        <v>84</v>
      </c>
      <c r="H41" s="275">
        <v>72</v>
      </c>
      <c r="I41" s="278">
        <v>83</v>
      </c>
      <c r="J41" s="274">
        <v>15</v>
      </c>
      <c r="K41" s="271">
        <v>38</v>
      </c>
      <c r="L41" s="269"/>
    </row>
    <row r="42" s="1" customFormat="1" spans="1:12">
      <c r="A42" s="275">
        <v>39</v>
      </c>
      <c r="B42" s="18" t="s">
        <v>152</v>
      </c>
      <c r="C42" s="250" t="s">
        <v>79</v>
      </c>
      <c r="D42" s="272" t="s">
        <v>73</v>
      </c>
      <c r="E42" s="275">
        <v>93</v>
      </c>
      <c r="F42" s="275">
        <v>76</v>
      </c>
      <c r="G42" s="275">
        <v>85</v>
      </c>
      <c r="H42" s="275">
        <v>60</v>
      </c>
      <c r="I42" s="278">
        <v>81</v>
      </c>
      <c r="J42" s="274">
        <v>16</v>
      </c>
      <c r="K42" s="271">
        <v>39</v>
      </c>
      <c r="L42" s="269"/>
    </row>
    <row r="43" s="1" customFormat="1" spans="1:12">
      <c r="A43" s="271">
        <v>40</v>
      </c>
      <c r="B43" s="18" t="s">
        <v>152</v>
      </c>
      <c r="C43" s="250" t="s">
        <v>79</v>
      </c>
      <c r="D43" s="272" t="s">
        <v>162</v>
      </c>
      <c r="E43" s="275">
        <v>93</v>
      </c>
      <c r="F43" s="275">
        <v>77</v>
      </c>
      <c r="G43" s="275">
        <v>81</v>
      </c>
      <c r="H43" s="275">
        <v>68</v>
      </c>
      <c r="I43" s="278">
        <v>80.2</v>
      </c>
      <c r="J43" s="274">
        <v>17</v>
      </c>
      <c r="K43" s="271">
        <v>40</v>
      </c>
      <c r="L43" s="269"/>
    </row>
    <row r="44" s="1" customFormat="1" spans="1:12">
      <c r="A44" s="275">
        <v>41</v>
      </c>
      <c r="B44" s="18" t="s">
        <v>152</v>
      </c>
      <c r="C44" s="250" t="s">
        <v>79</v>
      </c>
      <c r="D44" s="272" t="s">
        <v>163</v>
      </c>
      <c r="E44" s="277">
        <v>93</v>
      </c>
      <c r="F44" s="277">
        <v>74</v>
      </c>
      <c r="G44" s="275">
        <v>79</v>
      </c>
      <c r="H44" s="277">
        <v>74</v>
      </c>
      <c r="I44" s="278">
        <v>80.1</v>
      </c>
      <c r="J44" s="274">
        <v>18</v>
      </c>
      <c r="K44" s="271">
        <v>41</v>
      </c>
      <c r="L44" s="269"/>
    </row>
    <row r="45" s="1" customFormat="1" spans="1:12">
      <c r="A45" s="275">
        <v>42</v>
      </c>
      <c r="B45" s="18" t="s">
        <v>152</v>
      </c>
      <c r="C45" s="250" t="s">
        <v>79</v>
      </c>
      <c r="D45" s="272" t="s">
        <v>15</v>
      </c>
      <c r="E45" s="275">
        <v>91</v>
      </c>
      <c r="F45" s="275">
        <v>69</v>
      </c>
      <c r="G45" s="275">
        <v>80</v>
      </c>
      <c r="H45" s="275">
        <v>68</v>
      </c>
      <c r="I45" s="278">
        <v>79.25</v>
      </c>
      <c r="J45" s="274">
        <v>19</v>
      </c>
      <c r="K45" s="271">
        <v>42</v>
      </c>
      <c r="L45" s="269"/>
    </row>
    <row r="46" s="1" customFormat="1" spans="1:12">
      <c r="A46" s="271">
        <v>43</v>
      </c>
      <c r="B46" s="18" t="s">
        <v>152</v>
      </c>
      <c r="C46" s="250" t="s">
        <v>79</v>
      </c>
      <c r="D46" s="272" t="s">
        <v>15</v>
      </c>
      <c r="E46" s="275">
        <v>83</v>
      </c>
      <c r="F46" s="275">
        <v>78</v>
      </c>
      <c r="G46" s="275">
        <v>81</v>
      </c>
      <c r="H46" s="275">
        <v>70</v>
      </c>
      <c r="I46" s="278">
        <v>79.1</v>
      </c>
      <c r="J46" s="280">
        <v>20</v>
      </c>
      <c r="K46" s="271">
        <v>43</v>
      </c>
      <c r="L46" s="269"/>
    </row>
    <row r="47" s="1" customFormat="1" spans="1:12">
      <c r="A47" s="275">
        <v>44</v>
      </c>
      <c r="B47" s="18" t="s">
        <v>152</v>
      </c>
      <c r="C47" s="250" t="s">
        <v>79</v>
      </c>
      <c r="D47" s="272" t="s">
        <v>15</v>
      </c>
      <c r="E47" s="275">
        <v>92</v>
      </c>
      <c r="F47" s="275">
        <v>74.075</v>
      </c>
      <c r="G47" s="275">
        <v>78.075</v>
      </c>
      <c r="H47" s="275">
        <v>68</v>
      </c>
      <c r="I47" s="278">
        <v>78.148</v>
      </c>
      <c r="J47" s="280">
        <v>21</v>
      </c>
      <c r="K47" s="271">
        <v>44</v>
      </c>
      <c r="L47" s="269"/>
    </row>
    <row r="48" s="1" customFormat="1" spans="1:12">
      <c r="A48" s="275">
        <v>45</v>
      </c>
      <c r="B48" s="18" t="s">
        <v>152</v>
      </c>
      <c r="C48" s="250" t="s">
        <v>79</v>
      </c>
      <c r="D48" s="272" t="s">
        <v>149</v>
      </c>
      <c r="E48" s="277">
        <v>83</v>
      </c>
      <c r="F48" s="277">
        <v>78</v>
      </c>
      <c r="G48" s="275">
        <v>81</v>
      </c>
      <c r="H48" s="277">
        <v>60</v>
      </c>
      <c r="I48" s="278">
        <v>77.1</v>
      </c>
      <c r="J48" s="280">
        <v>22</v>
      </c>
      <c r="K48" s="271">
        <v>45</v>
      </c>
      <c r="L48" s="269"/>
    </row>
    <row r="49" s="1" customFormat="1" spans="1:12">
      <c r="A49" s="271">
        <v>46</v>
      </c>
      <c r="B49" s="18" t="s">
        <v>152</v>
      </c>
      <c r="C49" s="250" t="s">
        <v>79</v>
      </c>
      <c r="D49" s="272" t="s">
        <v>101</v>
      </c>
      <c r="E49" s="275">
        <v>84</v>
      </c>
      <c r="F49" s="275">
        <v>72</v>
      </c>
      <c r="G49" s="275">
        <v>77</v>
      </c>
      <c r="H49" s="275">
        <v>72</v>
      </c>
      <c r="I49" s="278">
        <v>77</v>
      </c>
      <c r="J49" s="280">
        <v>23</v>
      </c>
      <c r="K49" s="271">
        <v>46</v>
      </c>
      <c r="L49" s="269"/>
    </row>
    <row r="50" s="1" customFormat="1" spans="1:12">
      <c r="A50" s="275">
        <v>47</v>
      </c>
      <c r="B50" s="18" t="s">
        <v>152</v>
      </c>
      <c r="C50" s="250" t="s">
        <v>79</v>
      </c>
      <c r="D50" s="272" t="s">
        <v>86</v>
      </c>
      <c r="E50" s="275">
        <v>83</v>
      </c>
      <c r="F50" s="275">
        <v>76</v>
      </c>
      <c r="G50" s="275">
        <v>74</v>
      </c>
      <c r="H50" s="275">
        <v>80</v>
      </c>
      <c r="I50" s="278">
        <v>76.55</v>
      </c>
      <c r="J50" s="280">
        <v>24</v>
      </c>
      <c r="K50" s="271">
        <v>47</v>
      </c>
      <c r="L50" s="269"/>
    </row>
    <row r="51" s="1" customFormat="1" spans="1:12">
      <c r="A51" s="275">
        <v>48</v>
      </c>
      <c r="B51" s="18" t="s">
        <v>152</v>
      </c>
      <c r="C51" s="250" t="s">
        <v>79</v>
      </c>
      <c r="D51" s="272" t="s">
        <v>20</v>
      </c>
      <c r="E51" s="275">
        <v>83</v>
      </c>
      <c r="F51" s="275">
        <v>74</v>
      </c>
      <c r="G51" s="275">
        <v>77</v>
      </c>
      <c r="H51" s="275">
        <v>68</v>
      </c>
      <c r="I51" s="278">
        <v>76.1</v>
      </c>
      <c r="J51" s="280">
        <v>25</v>
      </c>
      <c r="K51" s="271">
        <v>48</v>
      </c>
      <c r="L51" s="269"/>
    </row>
    <row r="52" s="1" customFormat="1" spans="1:12">
      <c r="A52" s="271">
        <v>49</v>
      </c>
      <c r="B52" s="18" t="s">
        <v>151</v>
      </c>
      <c r="C52" s="250" t="s">
        <v>79</v>
      </c>
      <c r="D52" s="272" t="s">
        <v>27</v>
      </c>
      <c r="E52" s="275">
        <v>92</v>
      </c>
      <c r="F52" s="275">
        <v>65</v>
      </c>
      <c r="G52" s="275">
        <v>71</v>
      </c>
      <c r="H52" s="275">
        <v>80</v>
      </c>
      <c r="I52" s="276">
        <v>75.95</v>
      </c>
      <c r="J52" s="280">
        <v>24</v>
      </c>
      <c r="K52" s="271">
        <v>49</v>
      </c>
      <c r="L52" s="269"/>
    </row>
    <row r="53" s="1" customFormat="1" spans="1:12">
      <c r="A53" s="275">
        <v>50</v>
      </c>
      <c r="B53" s="18" t="s">
        <v>152</v>
      </c>
      <c r="C53" s="250" t="s">
        <v>79</v>
      </c>
      <c r="D53" s="272" t="s">
        <v>59</v>
      </c>
      <c r="E53" s="275">
        <v>83</v>
      </c>
      <c r="F53" s="275">
        <v>77</v>
      </c>
      <c r="G53" s="275">
        <v>77</v>
      </c>
      <c r="H53" s="275">
        <v>62</v>
      </c>
      <c r="I53" s="278">
        <v>75</v>
      </c>
      <c r="J53" s="280">
        <v>26</v>
      </c>
      <c r="K53" s="271">
        <v>50</v>
      </c>
      <c r="L53" s="269"/>
    </row>
    <row r="54" s="1" customFormat="1" spans="1:12">
      <c r="A54" s="275">
        <v>51</v>
      </c>
      <c r="B54" s="18" t="s">
        <v>152</v>
      </c>
      <c r="C54" s="250" t="s">
        <v>79</v>
      </c>
      <c r="D54" s="272" t="s">
        <v>30</v>
      </c>
      <c r="E54" s="275">
        <v>77</v>
      </c>
      <c r="F54" s="275">
        <v>70</v>
      </c>
      <c r="G54" s="275">
        <v>77</v>
      </c>
      <c r="H54" s="275">
        <v>66</v>
      </c>
      <c r="I54" s="278">
        <v>74.8</v>
      </c>
      <c r="J54" s="280">
        <v>27</v>
      </c>
      <c r="K54" s="271">
        <v>51</v>
      </c>
      <c r="L54" s="269"/>
    </row>
    <row r="55" s="1" customFormat="1" spans="1:12">
      <c r="A55" s="271">
        <v>52</v>
      </c>
      <c r="B55" s="18" t="s">
        <v>152</v>
      </c>
      <c r="C55" s="250" t="s">
        <v>79</v>
      </c>
      <c r="D55" s="272" t="s">
        <v>30</v>
      </c>
      <c r="E55" s="275">
        <v>93</v>
      </c>
      <c r="F55" s="275">
        <v>72</v>
      </c>
      <c r="G55" s="275">
        <v>74</v>
      </c>
      <c r="H55" s="275">
        <v>60</v>
      </c>
      <c r="I55" s="278">
        <v>74.05</v>
      </c>
      <c r="J55" s="280">
        <v>28</v>
      </c>
      <c r="K55" s="271">
        <v>52</v>
      </c>
      <c r="L55" s="269"/>
    </row>
    <row r="56" s="1" customFormat="1" spans="1:12">
      <c r="A56" s="275">
        <v>53</v>
      </c>
      <c r="B56" s="18" t="s">
        <v>152</v>
      </c>
      <c r="C56" s="250" t="s">
        <v>79</v>
      </c>
      <c r="D56" s="272" t="s">
        <v>164</v>
      </c>
      <c r="E56" s="275">
        <v>93</v>
      </c>
      <c r="F56" s="275">
        <v>72</v>
      </c>
      <c r="G56" s="275">
        <v>72</v>
      </c>
      <c r="H56" s="275">
        <v>66</v>
      </c>
      <c r="I56" s="278">
        <v>73.95</v>
      </c>
      <c r="J56" s="280">
        <v>29</v>
      </c>
      <c r="K56" s="271">
        <v>53</v>
      </c>
      <c r="L56" s="269"/>
    </row>
    <row r="57" s="1" customFormat="1" spans="1:12">
      <c r="A57" s="275">
        <v>54</v>
      </c>
      <c r="B57" s="18" t="s">
        <v>152</v>
      </c>
      <c r="C57" s="250" t="s">
        <v>79</v>
      </c>
      <c r="D57" s="272" t="s">
        <v>35</v>
      </c>
      <c r="E57" s="275">
        <v>100</v>
      </c>
      <c r="F57" s="275">
        <v>69</v>
      </c>
      <c r="G57" s="275">
        <v>69</v>
      </c>
      <c r="H57" s="275">
        <v>70</v>
      </c>
      <c r="I57" s="278">
        <v>73.85</v>
      </c>
      <c r="J57" s="280">
        <v>30</v>
      </c>
      <c r="K57" s="271">
        <v>54</v>
      </c>
      <c r="L57" s="269"/>
    </row>
    <row r="58" s="1" customFormat="1" spans="1:12">
      <c r="A58" s="271">
        <v>55</v>
      </c>
      <c r="B58" s="18" t="s">
        <v>151</v>
      </c>
      <c r="C58" s="250" t="s">
        <v>79</v>
      </c>
      <c r="D58" s="272" t="s">
        <v>20</v>
      </c>
      <c r="E58" s="275">
        <v>89</v>
      </c>
      <c r="F58" s="275">
        <v>68.79</v>
      </c>
      <c r="G58" s="275">
        <v>73.79</v>
      </c>
      <c r="H58" s="275">
        <v>60</v>
      </c>
      <c r="I58" s="276">
        <v>73.31</v>
      </c>
      <c r="J58" s="280">
        <v>25</v>
      </c>
      <c r="K58" s="271">
        <v>55</v>
      </c>
      <c r="L58" s="269"/>
    </row>
    <row r="59" s="1" customFormat="1" spans="1:12">
      <c r="A59" s="275">
        <v>56</v>
      </c>
      <c r="B59" s="18" t="s">
        <v>152</v>
      </c>
      <c r="C59" s="250" t="s">
        <v>79</v>
      </c>
      <c r="D59" s="272" t="s">
        <v>49</v>
      </c>
      <c r="E59" s="275">
        <v>83</v>
      </c>
      <c r="F59" s="275">
        <v>71</v>
      </c>
      <c r="G59" s="275">
        <v>75</v>
      </c>
      <c r="H59" s="275">
        <v>60</v>
      </c>
      <c r="I59" s="278">
        <v>73.2</v>
      </c>
      <c r="J59" s="280">
        <v>31</v>
      </c>
      <c r="K59" s="271">
        <v>56</v>
      </c>
      <c r="L59" s="269"/>
    </row>
    <row r="60" s="1" customFormat="1" spans="1:12">
      <c r="A60" s="275">
        <v>57</v>
      </c>
      <c r="B60" s="18" t="s">
        <v>151</v>
      </c>
      <c r="C60" s="250" t="s">
        <v>79</v>
      </c>
      <c r="D60" s="272" t="s">
        <v>34</v>
      </c>
      <c r="E60" s="275">
        <v>84</v>
      </c>
      <c r="F60" s="275">
        <v>73</v>
      </c>
      <c r="G60" s="275">
        <v>69</v>
      </c>
      <c r="H60" s="275">
        <v>76</v>
      </c>
      <c r="I60" s="276">
        <v>72.65</v>
      </c>
      <c r="J60" s="280">
        <v>26</v>
      </c>
      <c r="K60" s="271">
        <v>57</v>
      </c>
      <c r="L60" s="269"/>
    </row>
    <row r="61" s="1" customFormat="1" spans="1:12">
      <c r="A61" s="271">
        <v>58</v>
      </c>
      <c r="B61" s="18" t="s">
        <v>152</v>
      </c>
      <c r="C61" s="250" t="s">
        <v>79</v>
      </c>
      <c r="D61" s="272" t="s">
        <v>31</v>
      </c>
      <c r="E61" s="275">
        <v>100</v>
      </c>
      <c r="F61" s="275">
        <v>64</v>
      </c>
      <c r="G61" s="275">
        <v>67</v>
      </c>
      <c r="H61" s="275">
        <v>70</v>
      </c>
      <c r="I61" s="278">
        <v>72.55</v>
      </c>
      <c r="J61" s="280">
        <v>32</v>
      </c>
      <c r="K61" s="271">
        <v>58</v>
      </c>
      <c r="L61" s="269"/>
    </row>
    <row r="62" s="1" customFormat="1" spans="1:12">
      <c r="A62" s="275">
        <v>59</v>
      </c>
      <c r="B62" s="18" t="s">
        <v>151</v>
      </c>
      <c r="C62" s="250" t="s">
        <v>79</v>
      </c>
      <c r="D62" s="272" t="s">
        <v>52</v>
      </c>
      <c r="E62" s="275">
        <v>92</v>
      </c>
      <c r="F62" s="275">
        <v>66</v>
      </c>
      <c r="G62" s="275">
        <v>67</v>
      </c>
      <c r="H62" s="275">
        <v>76</v>
      </c>
      <c r="I62" s="276">
        <v>72.55</v>
      </c>
      <c r="J62" s="280">
        <v>27</v>
      </c>
      <c r="K62" s="271">
        <v>59</v>
      </c>
      <c r="L62" s="269"/>
    </row>
    <row r="63" s="1" customFormat="1" spans="1:12">
      <c r="A63" s="275">
        <v>60</v>
      </c>
      <c r="B63" s="18" t="s">
        <v>152</v>
      </c>
      <c r="C63" s="250" t="s">
        <v>79</v>
      </c>
      <c r="D63" s="272" t="s">
        <v>114</v>
      </c>
      <c r="E63" s="275">
        <v>92</v>
      </c>
      <c r="F63" s="275">
        <v>64</v>
      </c>
      <c r="G63" s="275">
        <v>68</v>
      </c>
      <c r="H63" s="275">
        <v>72</v>
      </c>
      <c r="I63" s="278">
        <v>72.4</v>
      </c>
      <c r="J63" s="280">
        <v>33</v>
      </c>
      <c r="K63" s="271">
        <v>60</v>
      </c>
      <c r="L63" s="269"/>
    </row>
    <row r="64" s="1" customFormat="1" spans="1:12">
      <c r="A64" s="271">
        <v>61</v>
      </c>
      <c r="B64" s="18" t="s">
        <v>152</v>
      </c>
      <c r="C64" s="250" t="s">
        <v>79</v>
      </c>
      <c r="D64" s="272" t="s">
        <v>22</v>
      </c>
      <c r="E64" s="275">
        <v>83</v>
      </c>
      <c r="F64" s="275">
        <v>67</v>
      </c>
      <c r="G64" s="275">
        <v>71</v>
      </c>
      <c r="H64" s="275">
        <v>68</v>
      </c>
      <c r="I64" s="278">
        <v>72</v>
      </c>
      <c r="J64" s="280">
        <v>34</v>
      </c>
      <c r="K64" s="271">
        <v>61</v>
      </c>
      <c r="L64" s="269"/>
    </row>
    <row r="65" s="1" customFormat="1" spans="1:12">
      <c r="A65" s="275">
        <v>62</v>
      </c>
      <c r="B65" s="18" t="s">
        <v>152</v>
      </c>
      <c r="C65" s="250" t="s">
        <v>79</v>
      </c>
      <c r="D65" s="272" t="s">
        <v>91</v>
      </c>
      <c r="E65" s="275">
        <v>83</v>
      </c>
      <c r="F65" s="275">
        <v>69</v>
      </c>
      <c r="G65" s="275">
        <v>70</v>
      </c>
      <c r="H65" s="275">
        <v>70</v>
      </c>
      <c r="I65" s="278">
        <v>71.95</v>
      </c>
      <c r="J65" s="280">
        <v>35</v>
      </c>
      <c r="K65" s="271">
        <v>62</v>
      </c>
      <c r="L65" s="269"/>
    </row>
    <row r="66" s="1" customFormat="1" spans="1:12">
      <c r="A66" s="275">
        <v>63</v>
      </c>
      <c r="B66" s="18" t="s">
        <v>152</v>
      </c>
      <c r="C66" s="250" t="s">
        <v>79</v>
      </c>
      <c r="D66" s="272" t="s">
        <v>100</v>
      </c>
      <c r="E66" s="275">
        <v>83</v>
      </c>
      <c r="F66" s="275">
        <v>71</v>
      </c>
      <c r="G66" s="275">
        <v>73</v>
      </c>
      <c r="H66" s="275">
        <v>60</v>
      </c>
      <c r="I66" s="278">
        <v>71.9</v>
      </c>
      <c r="J66" s="280">
        <v>36</v>
      </c>
      <c r="K66" s="271">
        <v>63</v>
      </c>
      <c r="L66" s="269"/>
    </row>
    <row r="67" s="1" customFormat="1" spans="1:12">
      <c r="A67" s="271">
        <v>64</v>
      </c>
      <c r="B67" s="18" t="s">
        <v>152</v>
      </c>
      <c r="C67" s="250" t="s">
        <v>79</v>
      </c>
      <c r="D67" s="272" t="s">
        <v>116</v>
      </c>
      <c r="E67" s="275">
        <v>83</v>
      </c>
      <c r="F67" s="275">
        <v>72</v>
      </c>
      <c r="G67" s="275">
        <v>72</v>
      </c>
      <c r="H67" s="275">
        <v>62</v>
      </c>
      <c r="I67" s="278">
        <v>71.65</v>
      </c>
      <c r="J67" s="280">
        <v>37</v>
      </c>
      <c r="K67" s="271">
        <v>64</v>
      </c>
      <c r="L67" s="269"/>
    </row>
    <row r="68" s="1" customFormat="1" spans="1:12">
      <c r="A68" s="275">
        <v>65</v>
      </c>
      <c r="B68" s="18" t="s">
        <v>151</v>
      </c>
      <c r="C68" s="250" t="s">
        <v>79</v>
      </c>
      <c r="D68" s="272" t="s">
        <v>19</v>
      </c>
      <c r="E68" s="275">
        <v>83</v>
      </c>
      <c r="F68" s="275">
        <v>65.76</v>
      </c>
      <c r="G68" s="275">
        <v>66.76</v>
      </c>
      <c r="H68" s="275">
        <v>66</v>
      </c>
      <c r="I68" s="276">
        <v>69</v>
      </c>
      <c r="J68" s="280">
        <v>28</v>
      </c>
      <c r="K68" s="271">
        <v>65</v>
      </c>
      <c r="L68" s="269"/>
    </row>
    <row r="69" s="1" customFormat="1" spans="1:12">
      <c r="A69" s="275">
        <v>66</v>
      </c>
      <c r="B69" s="18" t="s">
        <v>151</v>
      </c>
      <c r="C69" s="250" t="s">
        <v>79</v>
      </c>
      <c r="D69" s="272" t="s">
        <v>165</v>
      </c>
      <c r="E69" s="275">
        <v>76</v>
      </c>
      <c r="F69" s="275">
        <v>68</v>
      </c>
      <c r="G69" s="275">
        <v>64</v>
      </c>
      <c r="H69" s="275">
        <v>78</v>
      </c>
      <c r="I69" s="276">
        <v>68.6</v>
      </c>
      <c r="J69" s="280">
        <v>29</v>
      </c>
      <c r="K69" s="271">
        <v>66</v>
      </c>
      <c r="L69" s="269"/>
    </row>
    <row r="70" s="1" customFormat="1" spans="1:12">
      <c r="A70" s="271">
        <v>67</v>
      </c>
      <c r="B70" s="18" t="s">
        <v>152</v>
      </c>
      <c r="C70" s="250" t="s">
        <v>79</v>
      </c>
      <c r="D70" s="272" t="s">
        <v>18</v>
      </c>
      <c r="E70" s="275">
        <v>83</v>
      </c>
      <c r="F70" s="275">
        <v>67</v>
      </c>
      <c r="G70" s="275">
        <v>65</v>
      </c>
      <c r="H70" s="275">
        <v>66</v>
      </c>
      <c r="I70" s="278">
        <v>67.9</v>
      </c>
      <c r="J70" s="280">
        <v>38</v>
      </c>
      <c r="K70" s="271">
        <v>67</v>
      </c>
      <c r="L70" s="269"/>
    </row>
    <row r="71" s="1" customFormat="1" spans="1:12">
      <c r="A71" s="275">
        <v>68</v>
      </c>
      <c r="B71" s="18" t="s">
        <v>151</v>
      </c>
      <c r="C71" s="250" t="s">
        <v>79</v>
      </c>
      <c r="D71" s="272" t="s">
        <v>55</v>
      </c>
      <c r="E71" s="275">
        <v>85</v>
      </c>
      <c r="F71" s="275">
        <v>70.12</v>
      </c>
      <c r="G71" s="275">
        <v>66</v>
      </c>
      <c r="H71" s="275">
        <v>60</v>
      </c>
      <c r="I71" s="276">
        <v>67.65</v>
      </c>
      <c r="J71" s="280">
        <v>30</v>
      </c>
      <c r="K71" s="271">
        <v>68</v>
      </c>
      <c r="L71" s="269"/>
    </row>
    <row r="72" s="1" customFormat="1" spans="1:12">
      <c r="A72" s="275">
        <v>69</v>
      </c>
      <c r="B72" s="18" t="s">
        <v>151</v>
      </c>
      <c r="C72" s="250" t="s">
        <v>79</v>
      </c>
      <c r="D72" s="272" t="s">
        <v>166</v>
      </c>
      <c r="E72" s="275">
        <v>78</v>
      </c>
      <c r="F72" s="275">
        <v>66.5645</v>
      </c>
      <c r="G72" s="275">
        <v>64.5645</v>
      </c>
      <c r="H72" s="275">
        <v>67</v>
      </c>
      <c r="I72" s="276">
        <v>67.07</v>
      </c>
      <c r="J72" s="280">
        <v>31</v>
      </c>
      <c r="K72" s="271">
        <v>69</v>
      </c>
      <c r="L72" s="269"/>
    </row>
    <row r="73" s="1" customFormat="1" spans="1:12">
      <c r="A73" s="271">
        <v>70</v>
      </c>
      <c r="B73" s="18" t="s">
        <v>151</v>
      </c>
      <c r="C73" s="250" t="s">
        <v>79</v>
      </c>
      <c r="D73" s="272" t="s">
        <v>29</v>
      </c>
      <c r="E73" s="275">
        <v>86</v>
      </c>
      <c r="F73" s="275">
        <v>68.0806</v>
      </c>
      <c r="G73" s="275">
        <v>62.0806</v>
      </c>
      <c r="H73" s="275">
        <v>68</v>
      </c>
      <c r="I73" s="276">
        <v>66.8523</v>
      </c>
      <c r="J73" s="280">
        <v>32</v>
      </c>
      <c r="K73" s="271">
        <v>70</v>
      </c>
      <c r="L73" s="269"/>
    </row>
    <row r="74" s="1" customFormat="1" spans="1:12">
      <c r="A74" s="275">
        <v>71</v>
      </c>
      <c r="B74" s="18" t="s">
        <v>151</v>
      </c>
      <c r="C74" s="250" t="s">
        <v>79</v>
      </c>
      <c r="D74" s="272" t="s">
        <v>167</v>
      </c>
      <c r="E74" s="275">
        <v>83</v>
      </c>
      <c r="F74" s="275">
        <v>68</v>
      </c>
      <c r="G74" s="275">
        <v>64</v>
      </c>
      <c r="H74" s="275">
        <v>60</v>
      </c>
      <c r="I74" s="276">
        <v>66</v>
      </c>
      <c r="J74" s="280">
        <v>33</v>
      </c>
      <c r="K74" s="271">
        <v>71</v>
      </c>
      <c r="L74" s="269"/>
    </row>
    <row r="75" s="1" customFormat="1" spans="1:12">
      <c r="A75" s="275">
        <v>72</v>
      </c>
      <c r="B75" s="18" t="s">
        <v>152</v>
      </c>
      <c r="C75" s="250" t="s">
        <v>79</v>
      </c>
      <c r="D75" s="272" t="s">
        <v>90</v>
      </c>
      <c r="E75" s="275">
        <v>93</v>
      </c>
      <c r="F75" s="275">
        <v>65</v>
      </c>
      <c r="G75" s="275">
        <v>57</v>
      </c>
      <c r="H75" s="275">
        <v>66</v>
      </c>
      <c r="I75" s="278">
        <v>64.2</v>
      </c>
      <c r="J75" s="280">
        <v>39</v>
      </c>
      <c r="K75" s="271">
        <v>73</v>
      </c>
      <c r="L75" s="269"/>
    </row>
    <row r="76" s="1" customFormat="1" spans="1:12">
      <c r="A76" s="275">
        <v>73</v>
      </c>
      <c r="B76" s="18" t="s">
        <v>152</v>
      </c>
      <c r="C76" s="250" t="s">
        <v>79</v>
      </c>
      <c r="D76" s="272" t="s">
        <v>19</v>
      </c>
      <c r="E76" s="275">
        <v>90</v>
      </c>
      <c r="F76" s="275">
        <v>61</v>
      </c>
      <c r="G76" s="275">
        <v>57</v>
      </c>
      <c r="H76" s="275">
        <v>68</v>
      </c>
      <c r="I76" s="278">
        <v>64.15</v>
      </c>
      <c r="J76" s="280">
        <v>40</v>
      </c>
      <c r="K76" s="271">
        <v>74</v>
      </c>
      <c r="L76" s="269"/>
    </row>
    <row r="77" s="1" customFormat="1" spans="1:12">
      <c r="A77" s="275">
        <v>74</v>
      </c>
      <c r="B77" s="18" t="s">
        <v>151</v>
      </c>
      <c r="C77" s="250" t="s">
        <v>79</v>
      </c>
      <c r="D77" s="272" t="s">
        <v>29</v>
      </c>
      <c r="E77" s="275">
        <v>90</v>
      </c>
      <c r="F77" s="275">
        <v>62</v>
      </c>
      <c r="G77" s="275">
        <v>52</v>
      </c>
      <c r="H77" s="275">
        <v>80</v>
      </c>
      <c r="I77" s="276">
        <v>63.3</v>
      </c>
      <c r="J77" s="280">
        <v>35</v>
      </c>
      <c r="K77" s="271">
        <v>75</v>
      </c>
      <c r="L77" s="269"/>
    </row>
    <row r="78" s="1" customFormat="1" spans="1:12">
      <c r="A78" s="275">
        <v>75</v>
      </c>
      <c r="B78" s="18" t="s">
        <v>151</v>
      </c>
      <c r="C78" s="250" t="s">
        <v>79</v>
      </c>
      <c r="D78" s="272" t="s">
        <v>168</v>
      </c>
      <c r="E78" s="275">
        <v>71</v>
      </c>
      <c r="F78" s="275">
        <v>63</v>
      </c>
      <c r="G78" s="275">
        <v>55</v>
      </c>
      <c r="H78" s="275">
        <v>84</v>
      </c>
      <c r="I78" s="276">
        <v>63.2</v>
      </c>
      <c r="J78" s="280">
        <v>36</v>
      </c>
      <c r="K78" s="271">
        <v>76</v>
      </c>
      <c r="L78" s="269"/>
    </row>
    <row r="79" s="1" customFormat="1" spans="1:12">
      <c r="A79" s="275">
        <v>76</v>
      </c>
      <c r="B79" s="18" t="s">
        <v>151</v>
      </c>
      <c r="C79" s="250" t="s">
        <v>79</v>
      </c>
      <c r="D79" s="272" t="s">
        <v>141</v>
      </c>
      <c r="E79" s="275">
        <v>89</v>
      </c>
      <c r="F79" s="275">
        <v>61</v>
      </c>
      <c r="G79" s="275">
        <v>51</v>
      </c>
      <c r="H79" s="275">
        <v>72</v>
      </c>
      <c r="I79" s="276">
        <v>61</v>
      </c>
      <c r="J79" s="280">
        <v>37</v>
      </c>
      <c r="K79" s="271">
        <v>77</v>
      </c>
      <c r="L79" s="269"/>
    </row>
    <row r="80" s="1" customFormat="1" spans="1:12">
      <c r="A80" s="275">
        <v>77</v>
      </c>
      <c r="B80" s="18" t="s">
        <v>152</v>
      </c>
      <c r="C80" s="250" t="s">
        <v>79</v>
      </c>
      <c r="D80" s="272" t="s">
        <v>30</v>
      </c>
      <c r="E80" s="275">
        <v>83</v>
      </c>
      <c r="F80" s="275">
        <v>59</v>
      </c>
      <c r="G80" s="275">
        <v>55</v>
      </c>
      <c r="H80" s="275">
        <v>60</v>
      </c>
      <c r="I80" s="276">
        <v>60.2</v>
      </c>
      <c r="J80" s="280">
        <v>41</v>
      </c>
      <c r="K80" s="271">
        <v>78</v>
      </c>
      <c r="L80" s="269"/>
    </row>
    <row r="81" s="1" customFormat="1" spans="1:12">
      <c r="A81" s="275">
        <v>78</v>
      </c>
      <c r="B81" s="18" t="s">
        <v>151</v>
      </c>
      <c r="C81" s="250" t="s">
        <v>79</v>
      </c>
      <c r="D81" s="272" t="s">
        <v>18</v>
      </c>
      <c r="E81" s="275">
        <v>89</v>
      </c>
      <c r="F81" s="275">
        <v>61</v>
      </c>
      <c r="G81" s="275">
        <v>49</v>
      </c>
      <c r="H81" s="275">
        <v>70</v>
      </c>
      <c r="I81" s="276">
        <v>59.2</v>
      </c>
      <c r="J81" s="280">
        <v>38</v>
      </c>
      <c r="K81" s="271">
        <v>79</v>
      </c>
      <c r="L81" s="269"/>
    </row>
    <row r="82" s="1" customFormat="1" spans="1:12">
      <c r="A82" s="275">
        <v>79</v>
      </c>
      <c r="B82" s="18" t="s">
        <v>151</v>
      </c>
      <c r="C82" s="250" t="s">
        <v>79</v>
      </c>
      <c r="D82" s="272" t="s">
        <v>55</v>
      </c>
      <c r="E82" s="275">
        <v>75</v>
      </c>
      <c r="F82" s="275">
        <v>61</v>
      </c>
      <c r="G82" s="275">
        <v>49.4</v>
      </c>
      <c r="H82" s="275">
        <v>76</v>
      </c>
      <c r="I82" s="276">
        <v>58.56</v>
      </c>
      <c r="J82" s="280">
        <v>39</v>
      </c>
      <c r="K82" s="271">
        <v>80</v>
      </c>
      <c r="L82" s="269"/>
    </row>
    <row r="83" s="1" customFormat="1" spans="1:12">
      <c r="A83" s="275">
        <v>80</v>
      </c>
      <c r="B83" s="18" t="s">
        <v>151</v>
      </c>
      <c r="C83" s="250" t="s">
        <v>79</v>
      </c>
      <c r="D83" s="272" t="s">
        <v>16</v>
      </c>
      <c r="E83" s="275">
        <v>81</v>
      </c>
      <c r="F83" s="275">
        <v>67.8</v>
      </c>
      <c r="G83" s="275">
        <v>51.8</v>
      </c>
      <c r="H83" s="275">
        <v>62</v>
      </c>
      <c r="I83" s="276">
        <v>58.22</v>
      </c>
      <c r="J83" s="280">
        <v>40</v>
      </c>
      <c r="K83" s="271">
        <v>81</v>
      </c>
      <c r="L83" s="269"/>
    </row>
    <row r="84" s="1" customFormat="1" spans="1:12">
      <c r="A84" s="275">
        <v>81</v>
      </c>
      <c r="B84" s="18" t="s">
        <v>151</v>
      </c>
      <c r="C84" s="250" t="s">
        <v>79</v>
      </c>
      <c r="D84" s="272" t="s">
        <v>20</v>
      </c>
      <c r="E84" s="275">
        <v>76</v>
      </c>
      <c r="F84" s="275">
        <v>59.93</v>
      </c>
      <c r="G84" s="275">
        <v>49.93</v>
      </c>
      <c r="H84" s="275">
        <v>60</v>
      </c>
      <c r="I84" s="276">
        <v>55.85</v>
      </c>
      <c r="J84" s="280">
        <v>41</v>
      </c>
      <c r="K84" s="271">
        <v>82</v>
      </c>
      <c r="L84" s="269"/>
    </row>
    <row r="85" s="1" customFormat="1" spans="1:12">
      <c r="A85" s="275">
        <v>82</v>
      </c>
      <c r="B85" s="18" t="s">
        <v>152</v>
      </c>
      <c r="C85" s="250" t="s">
        <v>79</v>
      </c>
      <c r="D85" s="272" t="s">
        <v>159</v>
      </c>
      <c r="E85" s="275">
        <v>80</v>
      </c>
      <c r="F85" s="275">
        <v>52</v>
      </c>
      <c r="G85" s="275">
        <v>46</v>
      </c>
      <c r="H85" s="275">
        <v>66</v>
      </c>
      <c r="I85" s="276">
        <v>55</v>
      </c>
      <c r="J85" s="280">
        <v>42</v>
      </c>
      <c r="K85" s="271">
        <v>83</v>
      </c>
      <c r="L85" s="269"/>
    </row>
  </sheetData>
  <mergeCells count="1">
    <mergeCell ref="A1:K1"/>
  </mergeCells>
  <pageMargins left="1.14166666666667" right="0.75" top="0.590277777777778" bottom="0.747916666666667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workbookViewId="0">
      <selection activeCell="A4" sqref="$A4:$XFD116"/>
    </sheetView>
  </sheetViews>
  <sheetFormatPr defaultColWidth="8.89166666666667" defaultRowHeight="13.5"/>
  <cols>
    <col min="1" max="1" width="8.89166666666667" style="238"/>
    <col min="2" max="2" width="12.8916666666667" style="238" customWidth="1"/>
    <col min="3" max="3" width="12.775" style="238" customWidth="1"/>
    <col min="4" max="9" width="8.89166666666667" style="238"/>
    <col min="10" max="10" width="11.8916666666667" style="238" customWidth="1"/>
    <col min="11" max="16384" width="8.89166666666667" style="238"/>
  </cols>
  <sheetData>
    <row r="1" s="238" customFormat="1" ht="39" customHeight="1" spans="1:12">
      <c r="A1" s="240" t="s">
        <v>0</v>
      </c>
      <c r="B1" s="240"/>
      <c r="C1" s="240"/>
      <c r="D1" s="240"/>
      <c r="E1" s="240"/>
      <c r="F1" s="240"/>
      <c r="G1" s="241"/>
      <c r="H1" s="240"/>
      <c r="I1" s="242"/>
      <c r="J1" s="243"/>
      <c r="K1" s="241"/>
    </row>
    <row r="2" s="238" customFormat="1" ht="24" spans="1:12">
      <c r="A2" s="244" t="s">
        <v>1</v>
      </c>
      <c r="B2" s="244" t="s">
        <v>2</v>
      </c>
      <c r="C2" s="245" t="s">
        <v>3</v>
      </c>
      <c r="D2" s="244" t="s">
        <v>4</v>
      </c>
      <c r="E2" s="246" t="s">
        <v>5</v>
      </c>
      <c r="F2" s="246" t="s">
        <v>6</v>
      </c>
      <c r="G2" s="225"/>
      <c r="H2" s="246" t="s">
        <v>7</v>
      </c>
      <c r="I2" s="247" t="s">
        <v>8</v>
      </c>
      <c r="J2" s="225" t="s">
        <v>9</v>
      </c>
      <c r="K2" s="225" t="s">
        <v>169</v>
      </c>
      <c r="L2" s="248" t="s">
        <v>12</v>
      </c>
    </row>
    <row r="3" s="238" customFormat="1" spans="1:12">
      <c r="A3" s="244"/>
      <c r="B3" s="244"/>
      <c r="C3" s="245"/>
      <c r="D3" s="244"/>
      <c r="E3" s="244" t="s">
        <v>11</v>
      </c>
      <c r="F3" s="249" t="s">
        <v>12</v>
      </c>
      <c r="G3" s="250" t="s">
        <v>11</v>
      </c>
      <c r="H3" s="244" t="s">
        <v>11</v>
      </c>
      <c r="I3" s="247"/>
      <c r="J3" s="225"/>
      <c r="K3" s="225"/>
      <c r="L3" s="248"/>
    </row>
    <row r="4" s="239" customFormat="1" spans="1:12">
      <c r="A4" s="251">
        <v>1</v>
      </c>
      <c r="B4" s="252" t="s">
        <v>170</v>
      </c>
      <c r="C4" s="252" t="s">
        <v>171</v>
      </c>
      <c r="D4" s="252" t="s">
        <v>55</v>
      </c>
      <c r="E4" s="253">
        <v>100</v>
      </c>
      <c r="F4" s="253">
        <v>90.36</v>
      </c>
      <c r="G4" s="253">
        <v>100</v>
      </c>
      <c r="H4" s="253">
        <v>100</v>
      </c>
      <c r="I4" s="253">
        <v>100</v>
      </c>
      <c r="J4" s="253">
        <v>1</v>
      </c>
      <c r="K4" s="251">
        <v>1</v>
      </c>
      <c r="L4" s="253">
        <v>1</v>
      </c>
    </row>
    <row r="5" s="239" customFormat="1" spans="1:12">
      <c r="A5" s="251">
        <v>2</v>
      </c>
      <c r="B5" s="254" t="s">
        <v>172</v>
      </c>
      <c r="C5" s="255" t="s">
        <v>171</v>
      </c>
      <c r="D5" s="256" t="s">
        <v>173</v>
      </c>
      <c r="E5" s="254">
        <v>95</v>
      </c>
      <c r="F5" s="254">
        <v>87.25</v>
      </c>
      <c r="G5" s="254">
        <v>100</v>
      </c>
      <c r="H5" s="254">
        <v>96</v>
      </c>
      <c r="I5" s="257">
        <v>98.45</v>
      </c>
      <c r="J5" s="254">
        <v>1</v>
      </c>
      <c r="K5" s="251">
        <v>2</v>
      </c>
      <c r="L5" s="253">
        <v>8</v>
      </c>
    </row>
    <row r="6" s="239" customFormat="1" spans="1:12">
      <c r="A6" s="251">
        <v>3</v>
      </c>
      <c r="B6" s="252" t="s">
        <v>170</v>
      </c>
      <c r="C6" s="252" t="s">
        <v>171</v>
      </c>
      <c r="D6" s="252" t="s">
        <v>174</v>
      </c>
      <c r="E6" s="253">
        <v>100</v>
      </c>
      <c r="F6" s="253">
        <v>85.53</v>
      </c>
      <c r="G6" s="253">
        <v>100</v>
      </c>
      <c r="H6" s="253">
        <v>86</v>
      </c>
      <c r="I6" s="253">
        <v>97.2</v>
      </c>
      <c r="J6" s="253">
        <v>2</v>
      </c>
      <c r="K6" s="251">
        <v>3</v>
      </c>
      <c r="L6" s="253">
        <v>11</v>
      </c>
    </row>
    <row r="7" s="239" customFormat="1" spans="1:12">
      <c r="A7" s="251">
        <v>4</v>
      </c>
      <c r="B7" s="252" t="s">
        <v>170</v>
      </c>
      <c r="C7" s="252" t="s">
        <v>171</v>
      </c>
      <c r="D7" s="252" t="s">
        <v>56</v>
      </c>
      <c r="E7" s="253">
        <v>100</v>
      </c>
      <c r="F7" s="253">
        <v>89.49</v>
      </c>
      <c r="G7" s="253">
        <v>100</v>
      </c>
      <c r="H7" s="253">
        <v>85</v>
      </c>
      <c r="I7" s="253">
        <v>97</v>
      </c>
      <c r="J7" s="253">
        <v>3</v>
      </c>
      <c r="K7" s="251">
        <v>4</v>
      </c>
      <c r="L7" s="253">
        <v>2</v>
      </c>
    </row>
    <row r="8" s="239" customFormat="1" spans="1:12">
      <c r="A8" s="251">
        <v>5</v>
      </c>
      <c r="B8" s="252" t="s">
        <v>170</v>
      </c>
      <c r="C8" s="252" t="s">
        <v>171</v>
      </c>
      <c r="D8" s="252" t="s">
        <v>20</v>
      </c>
      <c r="E8" s="253">
        <v>99</v>
      </c>
      <c r="F8" s="253">
        <v>88.56</v>
      </c>
      <c r="G8" s="253">
        <v>100</v>
      </c>
      <c r="H8" s="253">
        <v>85</v>
      </c>
      <c r="I8" s="253">
        <v>96.85</v>
      </c>
      <c r="J8" s="253">
        <v>4</v>
      </c>
      <c r="K8" s="251">
        <v>5</v>
      </c>
      <c r="L8" s="253">
        <v>4</v>
      </c>
    </row>
    <row r="9" s="239" customFormat="1" spans="1:12">
      <c r="A9" s="251">
        <v>6</v>
      </c>
      <c r="B9" s="258" t="s">
        <v>175</v>
      </c>
      <c r="C9" s="259" t="s">
        <v>171</v>
      </c>
      <c r="D9" s="259" t="s">
        <v>73</v>
      </c>
      <c r="E9" s="258">
        <v>94</v>
      </c>
      <c r="F9" s="258">
        <v>82.45</v>
      </c>
      <c r="G9" s="258">
        <v>100</v>
      </c>
      <c r="H9" s="258">
        <v>86</v>
      </c>
      <c r="I9" s="260">
        <v>96.3</v>
      </c>
      <c r="J9" s="258">
        <v>1</v>
      </c>
      <c r="K9" s="251">
        <v>6</v>
      </c>
      <c r="L9" s="253">
        <v>23</v>
      </c>
    </row>
    <row r="10" s="239" customFormat="1" spans="1:12">
      <c r="A10" s="251">
        <v>7</v>
      </c>
      <c r="B10" s="258" t="s">
        <v>175</v>
      </c>
      <c r="C10" s="259" t="s">
        <v>171</v>
      </c>
      <c r="D10" s="259" t="s">
        <v>29</v>
      </c>
      <c r="E10" s="254">
        <v>95</v>
      </c>
      <c r="F10" s="254">
        <v>88</v>
      </c>
      <c r="G10" s="254">
        <v>100</v>
      </c>
      <c r="H10" s="254">
        <v>82</v>
      </c>
      <c r="I10" s="261">
        <v>95.65</v>
      </c>
      <c r="J10" s="258">
        <v>2</v>
      </c>
      <c r="K10" s="251">
        <v>7</v>
      </c>
      <c r="L10" s="253">
        <v>6</v>
      </c>
    </row>
    <row r="11" s="239" customFormat="1" ht="16" customHeight="1" spans="1:12">
      <c r="A11" s="251">
        <v>8</v>
      </c>
      <c r="B11" s="254" t="s">
        <v>172</v>
      </c>
      <c r="C11" s="256" t="s">
        <v>171</v>
      </c>
      <c r="D11" s="256" t="s">
        <v>93</v>
      </c>
      <c r="E11" s="256">
        <v>93</v>
      </c>
      <c r="F11" s="262">
        <v>88.18</v>
      </c>
      <c r="G11" s="256">
        <v>100</v>
      </c>
      <c r="H11" s="256">
        <v>80</v>
      </c>
      <c r="I11" s="257">
        <v>94.95</v>
      </c>
      <c r="J11" s="254">
        <v>2</v>
      </c>
      <c r="K11" s="251">
        <v>8</v>
      </c>
      <c r="L11" s="253">
        <v>5</v>
      </c>
    </row>
    <row r="12" s="239" customFormat="1" spans="1:12">
      <c r="A12" s="251">
        <v>9</v>
      </c>
      <c r="B12" s="252" t="s">
        <v>170</v>
      </c>
      <c r="C12" s="252" t="s">
        <v>171</v>
      </c>
      <c r="D12" s="252" t="s">
        <v>37</v>
      </c>
      <c r="E12" s="253">
        <v>95</v>
      </c>
      <c r="F12" s="253">
        <v>84.88</v>
      </c>
      <c r="G12" s="253">
        <v>97.88</v>
      </c>
      <c r="H12" s="253">
        <v>84</v>
      </c>
      <c r="I12" s="253">
        <v>94.67</v>
      </c>
      <c r="J12" s="253">
        <v>5</v>
      </c>
      <c r="K12" s="251">
        <v>9</v>
      </c>
      <c r="L12" s="253">
        <v>13</v>
      </c>
    </row>
    <row r="13" s="239" customFormat="1" spans="1:12">
      <c r="A13" s="251">
        <v>10</v>
      </c>
      <c r="B13" s="258" t="s">
        <v>175</v>
      </c>
      <c r="C13" s="259" t="s">
        <v>171</v>
      </c>
      <c r="D13" s="259" t="s">
        <v>26</v>
      </c>
      <c r="E13" s="254">
        <v>89</v>
      </c>
      <c r="F13" s="254">
        <v>71.52</v>
      </c>
      <c r="G13" s="254">
        <v>99.52</v>
      </c>
      <c r="H13" s="254">
        <v>82</v>
      </c>
      <c r="I13" s="261">
        <v>94.44</v>
      </c>
      <c r="J13" s="258">
        <v>3</v>
      </c>
      <c r="K13" s="251">
        <v>10</v>
      </c>
      <c r="L13" s="253">
        <v>82</v>
      </c>
    </row>
    <row r="14" s="239" customFormat="1" spans="1:12">
      <c r="A14" s="251">
        <v>11</v>
      </c>
      <c r="B14" s="252" t="s">
        <v>170</v>
      </c>
      <c r="C14" s="252" t="s">
        <v>171</v>
      </c>
      <c r="D14" s="252" t="s">
        <v>176</v>
      </c>
      <c r="E14" s="253">
        <v>91</v>
      </c>
      <c r="F14" s="253">
        <v>82.51</v>
      </c>
      <c r="G14" s="253">
        <v>100</v>
      </c>
      <c r="H14" s="253">
        <v>78</v>
      </c>
      <c r="I14" s="253">
        <v>94.25</v>
      </c>
      <c r="J14" s="253">
        <v>6</v>
      </c>
      <c r="K14" s="251">
        <v>11</v>
      </c>
      <c r="L14" s="253">
        <v>22</v>
      </c>
    </row>
    <row r="15" s="239" customFormat="1" spans="1:12">
      <c r="A15" s="251">
        <v>12</v>
      </c>
      <c r="B15" s="258" t="s">
        <v>175</v>
      </c>
      <c r="C15" s="259" t="s">
        <v>171</v>
      </c>
      <c r="D15" s="259" t="s">
        <v>20</v>
      </c>
      <c r="E15" s="258">
        <v>87</v>
      </c>
      <c r="F15" s="258">
        <v>82.29</v>
      </c>
      <c r="G15" s="258">
        <v>100</v>
      </c>
      <c r="H15" s="258">
        <v>80</v>
      </c>
      <c r="I15" s="260">
        <v>94.05</v>
      </c>
      <c r="J15" s="258">
        <v>4</v>
      </c>
      <c r="K15" s="251">
        <v>12</v>
      </c>
      <c r="L15" s="253">
        <v>24</v>
      </c>
    </row>
    <row r="16" s="239" customFormat="1" spans="1:12">
      <c r="A16" s="251">
        <v>13</v>
      </c>
      <c r="B16" s="258" t="s">
        <v>175</v>
      </c>
      <c r="C16" s="259" t="s">
        <v>171</v>
      </c>
      <c r="D16" s="259" t="s">
        <v>85</v>
      </c>
      <c r="E16" s="258">
        <v>88</v>
      </c>
      <c r="F16" s="258">
        <v>76.48</v>
      </c>
      <c r="G16" s="258">
        <v>100</v>
      </c>
      <c r="H16" s="258">
        <v>78</v>
      </c>
      <c r="I16" s="260">
        <v>93.8</v>
      </c>
      <c r="J16" s="258">
        <v>5</v>
      </c>
      <c r="K16" s="251">
        <v>13</v>
      </c>
      <c r="L16" s="253">
        <v>46</v>
      </c>
    </row>
    <row r="17" s="239" customFormat="1" spans="1:12">
      <c r="A17" s="251">
        <v>14</v>
      </c>
      <c r="B17" s="258" t="s">
        <v>175</v>
      </c>
      <c r="C17" s="259" t="s">
        <v>171</v>
      </c>
      <c r="D17" s="259" t="s">
        <v>114</v>
      </c>
      <c r="E17" s="254">
        <v>83</v>
      </c>
      <c r="F17" s="254">
        <v>77.74</v>
      </c>
      <c r="G17" s="254">
        <v>100</v>
      </c>
      <c r="H17" s="254">
        <v>79</v>
      </c>
      <c r="I17" s="260">
        <v>93.25</v>
      </c>
      <c r="J17" s="258">
        <v>6</v>
      </c>
      <c r="K17" s="251">
        <v>14</v>
      </c>
      <c r="L17" s="253">
        <v>38</v>
      </c>
    </row>
    <row r="18" s="239" customFormat="1" spans="1:12">
      <c r="A18" s="251">
        <v>15</v>
      </c>
      <c r="B18" s="252" t="s">
        <v>170</v>
      </c>
      <c r="C18" s="252" t="s">
        <v>171</v>
      </c>
      <c r="D18" s="252" t="s">
        <v>55</v>
      </c>
      <c r="E18" s="253">
        <v>91</v>
      </c>
      <c r="F18" s="253">
        <v>73.07</v>
      </c>
      <c r="G18" s="253">
        <v>97.07</v>
      </c>
      <c r="H18" s="253">
        <v>78</v>
      </c>
      <c r="I18" s="253">
        <v>92.34</v>
      </c>
      <c r="J18" s="253">
        <v>7</v>
      </c>
      <c r="K18" s="251">
        <v>15</v>
      </c>
      <c r="L18" s="253">
        <v>71</v>
      </c>
    </row>
    <row r="19" s="239" customFormat="1" spans="1:12">
      <c r="A19" s="251">
        <v>16</v>
      </c>
      <c r="B19" s="254" t="s">
        <v>172</v>
      </c>
      <c r="C19" s="256" t="s">
        <v>171</v>
      </c>
      <c r="D19" s="256" t="s">
        <v>93</v>
      </c>
      <c r="E19" s="256">
        <v>86</v>
      </c>
      <c r="F19" s="253">
        <v>81.44</v>
      </c>
      <c r="G19" s="256">
        <v>100</v>
      </c>
      <c r="H19" s="256">
        <v>68</v>
      </c>
      <c r="I19" s="257">
        <v>91.5</v>
      </c>
      <c r="J19" s="254">
        <v>3</v>
      </c>
      <c r="K19" s="251">
        <v>16</v>
      </c>
      <c r="L19" s="253">
        <v>27</v>
      </c>
    </row>
    <row r="20" s="239" customFormat="1" spans="1:12">
      <c r="A20" s="251">
        <v>17</v>
      </c>
      <c r="B20" s="258" t="s">
        <v>175</v>
      </c>
      <c r="C20" s="259" t="s">
        <v>171</v>
      </c>
      <c r="D20" s="259" t="s">
        <v>15</v>
      </c>
      <c r="E20" s="254">
        <v>84</v>
      </c>
      <c r="F20" s="254">
        <v>77.72</v>
      </c>
      <c r="G20" s="254">
        <v>95.72</v>
      </c>
      <c r="H20" s="254">
        <v>83</v>
      </c>
      <c r="I20" s="260">
        <v>91.41</v>
      </c>
      <c r="J20" s="258">
        <v>7</v>
      </c>
      <c r="K20" s="251">
        <v>17</v>
      </c>
      <c r="L20" s="253">
        <v>39</v>
      </c>
    </row>
    <row r="21" s="239" customFormat="1" spans="1:12">
      <c r="A21" s="251">
        <v>18</v>
      </c>
      <c r="B21" s="254" t="s">
        <v>172</v>
      </c>
      <c r="C21" s="254" t="s">
        <v>171</v>
      </c>
      <c r="D21" s="254" t="s">
        <v>177</v>
      </c>
      <c r="E21" s="254">
        <v>84</v>
      </c>
      <c r="F21" s="254">
        <v>83.98</v>
      </c>
      <c r="G21" s="254">
        <v>96.98</v>
      </c>
      <c r="H21" s="254">
        <v>76</v>
      </c>
      <c r="I21" s="261">
        <v>90.8</v>
      </c>
      <c r="J21" s="254">
        <v>4</v>
      </c>
      <c r="K21" s="251">
        <v>18</v>
      </c>
      <c r="L21" s="253">
        <v>14</v>
      </c>
    </row>
    <row r="22" s="239" customFormat="1" spans="1:12">
      <c r="A22" s="251">
        <v>19</v>
      </c>
      <c r="B22" s="252" t="s">
        <v>170</v>
      </c>
      <c r="C22" s="252" t="s">
        <v>171</v>
      </c>
      <c r="D22" s="252" t="s">
        <v>18</v>
      </c>
      <c r="E22" s="253">
        <v>90</v>
      </c>
      <c r="F22" s="253">
        <v>84.95</v>
      </c>
      <c r="G22" s="253">
        <v>94.95</v>
      </c>
      <c r="H22" s="253">
        <v>76</v>
      </c>
      <c r="I22" s="253">
        <v>90.42</v>
      </c>
      <c r="J22" s="253">
        <v>8</v>
      </c>
      <c r="K22" s="251">
        <v>19</v>
      </c>
      <c r="L22" s="253">
        <v>12</v>
      </c>
    </row>
    <row r="23" s="239" customFormat="1" spans="1:12">
      <c r="A23" s="251">
        <v>20</v>
      </c>
      <c r="B23" s="252" t="s">
        <v>170</v>
      </c>
      <c r="C23" s="252" t="s">
        <v>171</v>
      </c>
      <c r="D23" s="252" t="s">
        <v>71</v>
      </c>
      <c r="E23" s="253">
        <v>90</v>
      </c>
      <c r="F23" s="253">
        <v>82.88</v>
      </c>
      <c r="G23" s="253">
        <v>94.88</v>
      </c>
      <c r="H23" s="253">
        <v>76</v>
      </c>
      <c r="I23" s="253">
        <v>90.37</v>
      </c>
      <c r="J23" s="253">
        <v>9</v>
      </c>
      <c r="K23" s="251">
        <v>20</v>
      </c>
      <c r="L23" s="253">
        <v>20</v>
      </c>
    </row>
    <row r="24" s="239" customFormat="1" spans="1:12">
      <c r="A24" s="251">
        <v>21</v>
      </c>
      <c r="B24" s="252" t="s">
        <v>170</v>
      </c>
      <c r="C24" s="252" t="s">
        <v>171</v>
      </c>
      <c r="D24" s="252" t="s">
        <v>15</v>
      </c>
      <c r="E24" s="253">
        <v>85</v>
      </c>
      <c r="F24" s="253">
        <v>83.14</v>
      </c>
      <c r="G24" s="253">
        <v>94.14</v>
      </c>
      <c r="H24" s="253">
        <v>82</v>
      </c>
      <c r="I24" s="253">
        <v>90.34</v>
      </c>
      <c r="J24" s="253">
        <v>10</v>
      </c>
      <c r="K24" s="251">
        <v>21</v>
      </c>
      <c r="L24" s="253">
        <v>19</v>
      </c>
    </row>
    <row r="25" s="239" customFormat="1" spans="1:12">
      <c r="A25" s="251">
        <v>22</v>
      </c>
      <c r="B25" s="252" t="s">
        <v>170</v>
      </c>
      <c r="C25" s="252" t="s">
        <v>171</v>
      </c>
      <c r="D25" s="252" t="s">
        <v>121</v>
      </c>
      <c r="E25" s="253">
        <v>93</v>
      </c>
      <c r="F25" s="253">
        <v>87</v>
      </c>
      <c r="G25" s="253">
        <v>94</v>
      </c>
      <c r="H25" s="253">
        <v>76</v>
      </c>
      <c r="I25" s="253">
        <v>90.25</v>
      </c>
      <c r="J25" s="253">
        <v>11</v>
      </c>
      <c r="K25" s="251">
        <v>22</v>
      </c>
      <c r="L25" s="253">
        <v>9</v>
      </c>
    </row>
    <row r="26" s="239" customFormat="1" spans="1:12">
      <c r="A26" s="251">
        <v>23</v>
      </c>
      <c r="B26" s="254" t="s">
        <v>172</v>
      </c>
      <c r="C26" s="254" t="s">
        <v>171</v>
      </c>
      <c r="D26" s="254" t="s">
        <v>73</v>
      </c>
      <c r="E26" s="254">
        <v>90</v>
      </c>
      <c r="F26" s="254">
        <v>78.01</v>
      </c>
      <c r="G26" s="254">
        <v>93.01</v>
      </c>
      <c r="H26" s="254">
        <v>79</v>
      </c>
      <c r="I26" s="261">
        <v>89.76</v>
      </c>
      <c r="J26" s="254">
        <v>5</v>
      </c>
      <c r="K26" s="251">
        <v>23</v>
      </c>
      <c r="L26" s="253">
        <v>35</v>
      </c>
    </row>
    <row r="27" s="239" customFormat="1" spans="1:12">
      <c r="A27" s="251">
        <v>24</v>
      </c>
      <c r="B27" s="254" t="s">
        <v>172</v>
      </c>
      <c r="C27" s="255" t="s">
        <v>171</v>
      </c>
      <c r="D27" s="255" t="s">
        <v>15</v>
      </c>
      <c r="E27" s="255">
        <v>93</v>
      </c>
      <c r="F27" s="255">
        <v>83.24</v>
      </c>
      <c r="G27" s="255">
        <v>98.24</v>
      </c>
      <c r="H27" s="255">
        <v>78</v>
      </c>
      <c r="I27" s="257">
        <v>89.51</v>
      </c>
      <c r="J27" s="254">
        <v>6</v>
      </c>
      <c r="K27" s="251">
        <v>24</v>
      </c>
      <c r="L27" s="253">
        <v>17</v>
      </c>
    </row>
    <row r="28" s="239" customFormat="1" spans="1:12">
      <c r="A28" s="251">
        <v>25</v>
      </c>
      <c r="B28" s="258" t="s">
        <v>175</v>
      </c>
      <c r="C28" s="259" t="s">
        <v>171</v>
      </c>
      <c r="D28" s="259" t="s">
        <v>73</v>
      </c>
      <c r="E28" s="258">
        <v>80</v>
      </c>
      <c r="F28" s="258">
        <v>87.97</v>
      </c>
      <c r="G28" s="258">
        <v>100</v>
      </c>
      <c r="H28" s="258">
        <v>60</v>
      </c>
      <c r="I28" s="260">
        <v>89</v>
      </c>
      <c r="J28" s="258">
        <v>8</v>
      </c>
      <c r="K28" s="251">
        <v>25</v>
      </c>
      <c r="L28" s="253">
        <v>7</v>
      </c>
    </row>
    <row r="29" s="239" customFormat="1" spans="1:12">
      <c r="A29" s="251">
        <v>26</v>
      </c>
      <c r="B29" s="258" t="s">
        <v>175</v>
      </c>
      <c r="C29" s="259" t="s">
        <v>171</v>
      </c>
      <c r="D29" s="259" t="s">
        <v>73</v>
      </c>
      <c r="E29" s="258">
        <v>84</v>
      </c>
      <c r="F29" s="258">
        <v>72</v>
      </c>
      <c r="G29" s="258">
        <v>96</v>
      </c>
      <c r="H29" s="258">
        <v>70</v>
      </c>
      <c r="I29" s="260">
        <v>89</v>
      </c>
      <c r="J29" s="258">
        <v>8</v>
      </c>
      <c r="K29" s="251">
        <v>26</v>
      </c>
      <c r="L29" s="253">
        <v>78</v>
      </c>
    </row>
    <row r="30" s="239" customFormat="1" spans="1:12">
      <c r="A30" s="251">
        <v>27</v>
      </c>
      <c r="B30" s="254" t="s">
        <v>172</v>
      </c>
      <c r="C30" s="256" t="s">
        <v>171</v>
      </c>
      <c r="D30" s="256" t="s">
        <v>23</v>
      </c>
      <c r="E30" s="256">
        <v>86</v>
      </c>
      <c r="F30" s="256">
        <v>83.54</v>
      </c>
      <c r="G30" s="256">
        <v>91.11</v>
      </c>
      <c r="H30" s="256">
        <v>80</v>
      </c>
      <c r="I30" s="257">
        <v>88.12</v>
      </c>
      <c r="J30" s="254">
        <v>7</v>
      </c>
      <c r="K30" s="251">
        <v>27</v>
      </c>
      <c r="L30" s="253">
        <v>15</v>
      </c>
    </row>
    <row r="31" s="239" customFormat="1" spans="1:12">
      <c r="A31" s="251">
        <v>28</v>
      </c>
      <c r="B31" s="258" t="s">
        <v>175</v>
      </c>
      <c r="C31" s="259" t="s">
        <v>171</v>
      </c>
      <c r="D31" s="259" t="s">
        <v>71</v>
      </c>
      <c r="E31" s="254">
        <v>83</v>
      </c>
      <c r="F31" s="254">
        <v>82.54</v>
      </c>
      <c r="G31" s="254">
        <v>91.54</v>
      </c>
      <c r="H31" s="254">
        <v>76</v>
      </c>
      <c r="I31" s="261">
        <v>87.15</v>
      </c>
      <c r="J31" s="258">
        <v>10</v>
      </c>
      <c r="K31" s="251">
        <v>28</v>
      </c>
      <c r="L31" s="253">
        <v>21</v>
      </c>
    </row>
    <row r="32" s="239" customFormat="1" spans="1:12">
      <c r="A32" s="251">
        <v>29</v>
      </c>
      <c r="B32" s="252" t="s">
        <v>170</v>
      </c>
      <c r="C32" s="252" t="s">
        <v>171</v>
      </c>
      <c r="D32" s="252" t="s">
        <v>49</v>
      </c>
      <c r="E32" s="253">
        <v>88</v>
      </c>
      <c r="F32" s="253">
        <v>82.09</v>
      </c>
      <c r="G32" s="253">
        <v>90.09</v>
      </c>
      <c r="H32" s="253">
        <v>76</v>
      </c>
      <c r="I32" s="253">
        <v>86.96</v>
      </c>
      <c r="J32" s="253">
        <v>12</v>
      </c>
      <c r="K32" s="251">
        <v>29</v>
      </c>
      <c r="L32" s="253">
        <v>25</v>
      </c>
    </row>
    <row r="33" s="239" customFormat="1" spans="1:12">
      <c r="A33" s="251">
        <v>30</v>
      </c>
      <c r="B33" s="252" t="s">
        <v>170</v>
      </c>
      <c r="C33" s="252" t="s">
        <v>171</v>
      </c>
      <c r="D33" s="252" t="s">
        <v>119</v>
      </c>
      <c r="E33" s="253">
        <v>88</v>
      </c>
      <c r="F33" s="253">
        <v>81.54</v>
      </c>
      <c r="G33" s="253">
        <v>91.54</v>
      </c>
      <c r="H33" s="253">
        <v>70</v>
      </c>
      <c r="I33" s="253">
        <v>86.7</v>
      </c>
      <c r="J33" s="253">
        <v>13</v>
      </c>
      <c r="K33" s="251">
        <v>30</v>
      </c>
      <c r="L33" s="253">
        <v>26</v>
      </c>
    </row>
    <row r="34" s="239" customFormat="1" spans="1:12">
      <c r="A34" s="251">
        <v>31</v>
      </c>
      <c r="B34" s="258" t="s">
        <v>175</v>
      </c>
      <c r="C34" s="259" t="s">
        <v>171</v>
      </c>
      <c r="D34" s="259" t="s">
        <v>20</v>
      </c>
      <c r="E34" s="254">
        <v>85</v>
      </c>
      <c r="F34" s="254">
        <v>76</v>
      </c>
      <c r="G34" s="254">
        <v>88</v>
      </c>
      <c r="H34" s="254">
        <v>82</v>
      </c>
      <c r="I34" s="260">
        <v>86.35</v>
      </c>
      <c r="J34" s="258">
        <v>11</v>
      </c>
      <c r="K34" s="251">
        <v>31</v>
      </c>
      <c r="L34" s="253">
        <v>50</v>
      </c>
    </row>
    <row r="35" s="239" customFormat="1" spans="1:12">
      <c r="A35" s="251">
        <v>32</v>
      </c>
      <c r="B35" s="258" t="s">
        <v>175</v>
      </c>
      <c r="C35" s="259" t="s">
        <v>171</v>
      </c>
      <c r="D35" s="259" t="s">
        <v>178</v>
      </c>
      <c r="E35" s="254">
        <v>84</v>
      </c>
      <c r="F35" s="254">
        <v>73.06</v>
      </c>
      <c r="G35" s="254">
        <v>89.06</v>
      </c>
      <c r="H35" s="254">
        <v>78</v>
      </c>
      <c r="I35" s="261">
        <v>86.08</v>
      </c>
      <c r="J35" s="258">
        <v>12</v>
      </c>
      <c r="K35" s="251">
        <v>32</v>
      </c>
      <c r="L35" s="253">
        <v>72</v>
      </c>
    </row>
    <row r="36" s="239" customFormat="1" spans="1:12">
      <c r="A36" s="251">
        <v>33</v>
      </c>
      <c r="B36" s="252" t="s">
        <v>170</v>
      </c>
      <c r="C36" s="252" t="s">
        <v>171</v>
      </c>
      <c r="D36" s="252" t="s">
        <v>94</v>
      </c>
      <c r="E36" s="253">
        <v>98</v>
      </c>
      <c r="F36" s="253">
        <v>76.33</v>
      </c>
      <c r="G36" s="253">
        <v>82.33</v>
      </c>
      <c r="H36" s="253">
        <v>86.5</v>
      </c>
      <c r="I36" s="253">
        <v>85.51</v>
      </c>
      <c r="J36" s="253">
        <v>14</v>
      </c>
      <c r="K36" s="251">
        <v>33</v>
      </c>
      <c r="L36" s="253">
        <v>47</v>
      </c>
    </row>
    <row r="37" s="239" customFormat="1" spans="1:12">
      <c r="A37" s="251">
        <v>34</v>
      </c>
      <c r="B37" s="258" t="s">
        <v>175</v>
      </c>
      <c r="C37" s="259" t="s">
        <v>171</v>
      </c>
      <c r="D37" s="259" t="s">
        <v>145</v>
      </c>
      <c r="E37" s="258">
        <v>84</v>
      </c>
      <c r="F37" s="258">
        <v>73.1</v>
      </c>
      <c r="G37" s="258">
        <v>93.1</v>
      </c>
      <c r="H37" s="258">
        <v>60</v>
      </c>
      <c r="I37" s="260">
        <v>85.12</v>
      </c>
      <c r="J37" s="258">
        <v>13</v>
      </c>
      <c r="K37" s="251">
        <v>34</v>
      </c>
      <c r="L37" s="253">
        <v>70</v>
      </c>
    </row>
    <row r="38" s="239" customFormat="1" spans="1:12">
      <c r="A38" s="251">
        <v>35</v>
      </c>
      <c r="B38" s="258" t="s">
        <v>175</v>
      </c>
      <c r="C38" s="259" t="s">
        <v>171</v>
      </c>
      <c r="D38" s="259" t="s">
        <v>20</v>
      </c>
      <c r="E38" s="258">
        <v>92</v>
      </c>
      <c r="F38" s="258">
        <v>74.52</v>
      </c>
      <c r="G38" s="258">
        <v>82.52</v>
      </c>
      <c r="H38" s="258">
        <v>88</v>
      </c>
      <c r="I38" s="260">
        <v>85.03</v>
      </c>
      <c r="J38" s="258">
        <v>14</v>
      </c>
      <c r="K38" s="251">
        <v>35</v>
      </c>
      <c r="L38" s="253">
        <v>59</v>
      </c>
    </row>
    <row r="39" s="239" customFormat="1" spans="1:12">
      <c r="A39" s="251">
        <v>36</v>
      </c>
      <c r="B39" s="252" t="s">
        <v>170</v>
      </c>
      <c r="C39" s="252" t="s">
        <v>171</v>
      </c>
      <c r="D39" s="252" t="s">
        <v>26</v>
      </c>
      <c r="E39" s="253">
        <v>89</v>
      </c>
      <c r="F39" s="253">
        <v>86.01</v>
      </c>
      <c r="G39" s="253">
        <v>86.01</v>
      </c>
      <c r="H39" s="253">
        <v>78</v>
      </c>
      <c r="I39" s="253">
        <v>84.86</v>
      </c>
      <c r="J39" s="253">
        <v>15</v>
      </c>
      <c r="K39" s="251">
        <v>36</v>
      </c>
      <c r="L39" s="253">
        <v>10</v>
      </c>
    </row>
    <row r="40" s="239" customFormat="1" spans="1:12">
      <c r="A40" s="251">
        <v>37</v>
      </c>
      <c r="B40" s="254" t="s">
        <v>172</v>
      </c>
      <c r="C40" s="256" t="s">
        <v>171</v>
      </c>
      <c r="D40" s="256" t="s">
        <v>119</v>
      </c>
      <c r="E40" s="256">
        <v>86</v>
      </c>
      <c r="F40" s="253">
        <v>77.77</v>
      </c>
      <c r="G40" s="256">
        <v>88.77</v>
      </c>
      <c r="H40" s="256">
        <v>70</v>
      </c>
      <c r="I40" s="257">
        <v>84.6</v>
      </c>
      <c r="J40" s="254">
        <v>8</v>
      </c>
      <c r="K40" s="251">
        <v>37</v>
      </c>
      <c r="L40" s="253">
        <v>37</v>
      </c>
    </row>
    <row r="41" s="239" customFormat="1" spans="1:12">
      <c r="A41" s="251">
        <v>38</v>
      </c>
      <c r="B41" s="252" t="s">
        <v>170</v>
      </c>
      <c r="C41" s="252" t="s">
        <v>171</v>
      </c>
      <c r="D41" s="252" t="s">
        <v>68</v>
      </c>
      <c r="E41" s="253">
        <v>85</v>
      </c>
      <c r="F41" s="253">
        <v>83.19</v>
      </c>
      <c r="G41" s="253">
        <v>85.19</v>
      </c>
      <c r="H41" s="253">
        <v>81</v>
      </c>
      <c r="I41" s="253">
        <v>84.32</v>
      </c>
      <c r="J41" s="253">
        <v>16</v>
      </c>
      <c r="K41" s="251">
        <v>38</v>
      </c>
      <c r="L41" s="253">
        <v>18</v>
      </c>
    </row>
    <row r="42" s="239" customFormat="1" spans="1:12">
      <c r="A42" s="251">
        <v>39</v>
      </c>
      <c r="B42" s="252" t="s">
        <v>170</v>
      </c>
      <c r="C42" s="252" t="s">
        <v>171</v>
      </c>
      <c r="D42" s="252" t="s">
        <v>73</v>
      </c>
      <c r="E42" s="253">
        <v>87</v>
      </c>
      <c r="F42" s="253">
        <v>79.88</v>
      </c>
      <c r="G42" s="253">
        <v>87.88</v>
      </c>
      <c r="H42" s="253">
        <v>70</v>
      </c>
      <c r="I42" s="253">
        <v>84.17</v>
      </c>
      <c r="J42" s="253">
        <v>17</v>
      </c>
      <c r="K42" s="251">
        <v>39</v>
      </c>
      <c r="L42" s="253">
        <v>31</v>
      </c>
    </row>
    <row r="43" s="239" customFormat="1" spans="1:12">
      <c r="A43" s="251">
        <v>40</v>
      </c>
      <c r="B43" s="252" t="s">
        <v>170</v>
      </c>
      <c r="C43" s="252" t="s">
        <v>171</v>
      </c>
      <c r="D43" s="252" t="s">
        <v>20</v>
      </c>
      <c r="E43" s="253">
        <v>91</v>
      </c>
      <c r="F43" s="253">
        <v>89.21</v>
      </c>
      <c r="G43" s="253">
        <v>89.21</v>
      </c>
      <c r="H43" s="253">
        <v>62</v>
      </c>
      <c r="I43" s="253">
        <v>84.04</v>
      </c>
      <c r="J43" s="253">
        <v>18</v>
      </c>
      <c r="K43" s="251">
        <v>40</v>
      </c>
      <c r="L43" s="253">
        <v>3</v>
      </c>
    </row>
    <row r="44" s="239" customFormat="1" spans="1:12">
      <c r="A44" s="251">
        <v>43</v>
      </c>
      <c r="B44" s="254" t="s">
        <v>172</v>
      </c>
      <c r="C44" s="255" t="s">
        <v>171</v>
      </c>
      <c r="D44" s="256" t="s">
        <v>55</v>
      </c>
      <c r="E44" s="254">
        <v>86</v>
      </c>
      <c r="F44" s="253">
        <v>83.32</v>
      </c>
      <c r="G44" s="262">
        <v>89.32</v>
      </c>
      <c r="H44" s="254">
        <v>64</v>
      </c>
      <c r="I44" s="263">
        <v>83.76</v>
      </c>
      <c r="J44" s="254">
        <v>9</v>
      </c>
      <c r="K44" s="251">
        <v>41</v>
      </c>
      <c r="L44" s="253">
        <v>16</v>
      </c>
    </row>
    <row r="45" s="239" customFormat="1" spans="1:12">
      <c r="A45" s="251">
        <v>41</v>
      </c>
      <c r="B45" s="252" t="s">
        <v>170</v>
      </c>
      <c r="C45" s="252" t="s">
        <v>171</v>
      </c>
      <c r="D45" s="252" t="s">
        <v>100</v>
      </c>
      <c r="E45" s="253">
        <v>88</v>
      </c>
      <c r="F45" s="253">
        <v>77.83</v>
      </c>
      <c r="G45" s="253">
        <v>86.83</v>
      </c>
      <c r="H45" s="253">
        <v>70</v>
      </c>
      <c r="I45" s="253">
        <v>83.64</v>
      </c>
      <c r="J45" s="253">
        <v>19</v>
      </c>
      <c r="K45" s="251">
        <v>42</v>
      </c>
      <c r="L45" s="253">
        <v>36</v>
      </c>
    </row>
    <row r="46" s="239" customFormat="1" spans="1:12">
      <c r="A46" s="251">
        <v>42</v>
      </c>
      <c r="B46" s="252" t="s">
        <v>170</v>
      </c>
      <c r="C46" s="252" t="s">
        <v>171</v>
      </c>
      <c r="D46" s="252" t="s">
        <v>179</v>
      </c>
      <c r="E46" s="253">
        <v>93</v>
      </c>
      <c r="F46" s="253">
        <v>76.14</v>
      </c>
      <c r="G46" s="253">
        <v>82.14</v>
      </c>
      <c r="H46" s="253">
        <v>81</v>
      </c>
      <c r="I46" s="253">
        <v>83.54</v>
      </c>
      <c r="J46" s="253">
        <v>20</v>
      </c>
      <c r="K46" s="251">
        <v>43</v>
      </c>
      <c r="L46" s="253">
        <v>49</v>
      </c>
    </row>
    <row r="47" s="239" customFormat="1" spans="1:12">
      <c r="A47" s="251">
        <v>44</v>
      </c>
      <c r="B47" s="254" t="s">
        <v>172</v>
      </c>
      <c r="C47" s="256" t="s">
        <v>171</v>
      </c>
      <c r="D47" s="256" t="s">
        <v>128</v>
      </c>
      <c r="E47" s="256">
        <v>81</v>
      </c>
      <c r="F47" s="251">
        <v>77.41</v>
      </c>
      <c r="G47" s="256">
        <v>83.41</v>
      </c>
      <c r="H47" s="256">
        <v>80</v>
      </c>
      <c r="I47" s="257">
        <v>83.43</v>
      </c>
      <c r="J47" s="254">
        <v>10</v>
      </c>
      <c r="K47" s="251">
        <v>44</v>
      </c>
      <c r="L47" s="253">
        <v>40</v>
      </c>
    </row>
    <row r="48" s="239" customFormat="1" spans="1:12">
      <c r="A48" s="251">
        <v>47</v>
      </c>
      <c r="B48" s="254" t="s">
        <v>172</v>
      </c>
      <c r="C48" s="256" t="s">
        <v>171</v>
      </c>
      <c r="D48" s="256" t="s">
        <v>55</v>
      </c>
      <c r="E48" s="256">
        <v>96</v>
      </c>
      <c r="F48" s="253">
        <v>81.32</v>
      </c>
      <c r="G48" s="256">
        <v>87.32</v>
      </c>
      <c r="H48" s="256">
        <v>60</v>
      </c>
      <c r="I48" s="257">
        <v>83.16</v>
      </c>
      <c r="J48" s="254">
        <v>11</v>
      </c>
      <c r="K48" s="251">
        <v>45</v>
      </c>
      <c r="L48" s="253">
        <v>28</v>
      </c>
    </row>
    <row r="49" s="239" customFormat="1" spans="1:12">
      <c r="A49" s="251">
        <v>45</v>
      </c>
      <c r="B49" s="252" t="s">
        <v>170</v>
      </c>
      <c r="C49" s="252" t="s">
        <v>180</v>
      </c>
      <c r="D49" s="252" t="s">
        <v>23</v>
      </c>
      <c r="E49" s="253">
        <v>90</v>
      </c>
      <c r="F49" s="253">
        <v>74.52</v>
      </c>
      <c r="G49" s="253">
        <v>82.52</v>
      </c>
      <c r="H49" s="253">
        <v>70</v>
      </c>
      <c r="I49" s="253">
        <v>83.09</v>
      </c>
      <c r="J49" s="253">
        <v>21</v>
      </c>
      <c r="K49" s="251">
        <v>46</v>
      </c>
      <c r="L49" s="253">
        <v>60</v>
      </c>
    </row>
    <row r="50" s="239" customFormat="1" spans="1:12">
      <c r="A50" s="251">
        <v>46</v>
      </c>
      <c r="B50" s="258" t="s">
        <v>175</v>
      </c>
      <c r="C50" s="259" t="s">
        <v>171</v>
      </c>
      <c r="D50" s="259" t="s">
        <v>29</v>
      </c>
      <c r="E50" s="254">
        <v>83</v>
      </c>
      <c r="F50" s="254">
        <v>74.71</v>
      </c>
      <c r="G50" s="254">
        <v>86.72</v>
      </c>
      <c r="H50" s="254">
        <v>66</v>
      </c>
      <c r="I50" s="261">
        <v>82.01</v>
      </c>
      <c r="J50" s="258">
        <v>15</v>
      </c>
      <c r="K50" s="251">
        <v>47</v>
      </c>
      <c r="L50" s="253">
        <v>58</v>
      </c>
    </row>
    <row r="51" s="239" customFormat="1" spans="1:12">
      <c r="A51" s="251">
        <v>49</v>
      </c>
      <c r="B51" s="254" t="s">
        <v>172</v>
      </c>
      <c r="C51" s="256" t="s">
        <v>171</v>
      </c>
      <c r="D51" s="256" t="s">
        <v>20</v>
      </c>
      <c r="E51" s="256">
        <v>84</v>
      </c>
      <c r="F51" s="253">
        <v>79.31</v>
      </c>
      <c r="G51" s="256">
        <v>82.31</v>
      </c>
      <c r="H51" s="256">
        <v>70</v>
      </c>
      <c r="I51" s="257">
        <v>81.9</v>
      </c>
      <c r="J51" s="254">
        <v>12</v>
      </c>
      <c r="K51" s="251">
        <v>48</v>
      </c>
      <c r="L51" s="253">
        <v>34</v>
      </c>
    </row>
    <row r="52" s="239" customFormat="1" spans="1:12">
      <c r="A52" s="251">
        <v>48</v>
      </c>
      <c r="B52" s="258" t="s">
        <v>175</v>
      </c>
      <c r="C52" s="259" t="s">
        <v>171</v>
      </c>
      <c r="D52" s="259" t="s">
        <v>167</v>
      </c>
      <c r="E52" s="254">
        <v>80</v>
      </c>
      <c r="F52" s="254">
        <v>74.24</v>
      </c>
      <c r="G52" s="254">
        <v>87.24</v>
      </c>
      <c r="H52" s="254">
        <v>64</v>
      </c>
      <c r="I52" s="261">
        <v>81.5</v>
      </c>
      <c r="J52" s="258">
        <v>16</v>
      </c>
      <c r="K52" s="251">
        <v>49</v>
      </c>
      <c r="L52" s="253">
        <v>62</v>
      </c>
    </row>
    <row r="53" s="239" customFormat="1" spans="1:12">
      <c r="A53" s="251">
        <v>50</v>
      </c>
      <c r="B53" s="254" t="s">
        <v>172</v>
      </c>
      <c r="C53" s="256" t="s">
        <v>171</v>
      </c>
      <c r="D53" s="256" t="s">
        <v>20</v>
      </c>
      <c r="E53" s="256">
        <v>81</v>
      </c>
      <c r="F53" s="256">
        <v>81.1</v>
      </c>
      <c r="G53" s="256">
        <v>85.1</v>
      </c>
      <c r="H53" s="256">
        <v>68</v>
      </c>
      <c r="I53" s="257">
        <v>81.07</v>
      </c>
      <c r="J53" s="254">
        <v>13</v>
      </c>
      <c r="K53" s="251">
        <v>50</v>
      </c>
      <c r="L53" s="253">
        <v>30</v>
      </c>
    </row>
    <row r="54" s="239" customFormat="1" spans="1:12">
      <c r="A54" s="251">
        <v>52</v>
      </c>
      <c r="B54" s="254" t="s">
        <v>172</v>
      </c>
      <c r="C54" s="256" t="s">
        <v>171</v>
      </c>
      <c r="D54" s="256" t="s">
        <v>50</v>
      </c>
      <c r="E54" s="256">
        <v>86</v>
      </c>
      <c r="F54" s="253">
        <v>81.15</v>
      </c>
      <c r="G54" s="256">
        <v>85.15</v>
      </c>
      <c r="H54" s="256">
        <v>64</v>
      </c>
      <c r="I54" s="257">
        <v>81.05</v>
      </c>
      <c r="J54" s="254">
        <v>14</v>
      </c>
      <c r="K54" s="251">
        <v>51</v>
      </c>
      <c r="L54" s="253">
        <v>29</v>
      </c>
    </row>
    <row r="55" s="239" customFormat="1" spans="1:12">
      <c r="A55" s="251">
        <v>51</v>
      </c>
      <c r="B55" s="252" t="s">
        <v>170</v>
      </c>
      <c r="C55" s="252" t="s">
        <v>171</v>
      </c>
      <c r="D55" s="252" t="s">
        <v>181</v>
      </c>
      <c r="E55" s="253">
        <v>90</v>
      </c>
      <c r="F55" s="253">
        <v>75.59</v>
      </c>
      <c r="G55" s="253">
        <v>78.59</v>
      </c>
      <c r="H55" s="253">
        <v>81</v>
      </c>
      <c r="I55" s="253">
        <v>80.78</v>
      </c>
      <c r="J55" s="253">
        <v>22</v>
      </c>
      <c r="K55" s="251">
        <v>52</v>
      </c>
      <c r="L55" s="253">
        <v>53</v>
      </c>
    </row>
    <row r="56" s="239" customFormat="1" spans="1:12">
      <c r="A56" s="251">
        <v>53</v>
      </c>
      <c r="B56" s="254" t="s">
        <v>172</v>
      </c>
      <c r="C56" s="254" t="s">
        <v>171</v>
      </c>
      <c r="D56" s="254" t="s">
        <v>57</v>
      </c>
      <c r="E56" s="254">
        <v>83</v>
      </c>
      <c r="F56" s="254">
        <v>76.51</v>
      </c>
      <c r="G56" s="254">
        <v>82.51</v>
      </c>
      <c r="H56" s="254">
        <v>70</v>
      </c>
      <c r="I56" s="261">
        <v>80.08</v>
      </c>
      <c r="J56" s="254">
        <v>15</v>
      </c>
      <c r="K56" s="251">
        <v>53</v>
      </c>
      <c r="L56" s="253">
        <v>44</v>
      </c>
    </row>
    <row r="57" s="239" customFormat="1" spans="1:12">
      <c r="A57" s="251">
        <v>54</v>
      </c>
      <c r="B57" s="254" t="s">
        <v>172</v>
      </c>
      <c r="C57" s="254" t="s">
        <v>171</v>
      </c>
      <c r="D57" s="254" t="s">
        <v>29</v>
      </c>
      <c r="E57" s="254">
        <v>82</v>
      </c>
      <c r="F57" s="254">
        <v>76.23</v>
      </c>
      <c r="G57" s="254">
        <v>84.23</v>
      </c>
      <c r="H57" s="254">
        <v>64</v>
      </c>
      <c r="I57" s="261">
        <v>79.85</v>
      </c>
      <c r="J57" s="254">
        <v>16</v>
      </c>
      <c r="K57" s="251">
        <v>54</v>
      </c>
      <c r="L57" s="253">
        <v>48</v>
      </c>
    </row>
    <row r="58" s="239" customFormat="1" spans="1:12">
      <c r="A58" s="251">
        <v>55</v>
      </c>
      <c r="B58" s="254" t="s">
        <v>172</v>
      </c>
      <c r="C58" s="256" t="s">
        <v>171</v>
      </c>
      <c r="D58" s="256" t="s">
        <v>122</v>
      </c>
      <c r="E58" s="256">
        <v>83</v>
      </c>
      <c r="F58" s="256">
        <v>73</v>
      </c>
      <c r="G58" s="256">
        <v>78</v>
      </c>
      <c r="H58" s="256">
        <v>70</v>
      </c>
      <c r="I58" s="257">
        <v>78.81</v>
      </c>
      <c r="J58" s="254">
        <v>17</v>
      </c>
      <c r="K58" s="251">
        <v>55</v>
      </c>
      <c r="L58" s="253">
        <v>73</v>
      </c>
    </row>
    <row r="59" s="239" customFormat="1" spans="1:12">
      <c r="A59" s="251">
        <v>56</v>
      </c>
      <c r="B59" s="254" t="s">
        <v>172</v>
      </c>
      <c r="C59" s="254" t="s">
        <v>171</v>
      </c>
      <c r="D59" s="254" t="s">
        <v>29</v>
      </c>
      <c r="E59" s="254">
        <v>83</v>
      </c>
      <c r="F59" s="253">
        <v>74.94</v>
      </c>
      <c r="G59" s="254">
        <v>81.94</v>
      </c>
      <c r="H59" s="254">
        <v>64</v>
      </c>
      <c r="I59" s="261">
        <v>78.53</v>
      </c>
      <c r="J59" s="254">
        <v>18</v>
      </c>
      <c r="K59" s="251">
        <v>56</v>
      </c>
      <c r="L59" s="253">
        <v>57</v>
      </c>
    </row>
    <row r="60" s="239" customFormat="1" spans="1:12">
      <c r="A60" s="251">
        <v>57</v>
      </c>
      <c r="B60" s="254" t="s">
        <v>172</v>
      </c>
      <c r="C60" s="256" t="s">
        <v>171</v>
      </c>
      <c r="D60" s="256" t="s">
        <v>135</v>
      </c>
      <c r="E60" s="256">
        <v>85</v>
      </c>
      <c r="F60" s="256">
        <v>75.66</v>
      </c>
      <c r="G60" s="256">
        <v>77.66</v>
      </c>
      <c r="H60" s="256">
        <v>63</v>
      </c>
      <c r="I60" s="257">
        <v>78.43</v>
      </c>
      <c r="J60" s="254">
        <v>19</v>
      </c>
      <c r="K60" s="251">
        <v>57</v>
      </c>
      <c r="L60" s="253">
        <v>51</v>
      </c>
    </row>
    <row r="61" s="239" customFormat="1" spans="1:12">
      <c r="A61" s="251">
        <v>58</v>
      </c>
      <c r="B61" s="254" t="s">
        <v>172</v>
      </c>
      <c r="C61" s="254" t="s">
        <v>171</v>
      </c>
      <c r="D61" s="254" t="s">
        <v>74</v>
      </c>
      <c r="E61" s="254">
        <v>80</v>
      </c>
      <c r="F61" s="253">
        <v>72.1</v>
      </c>
      <c r="G61" s="254">
        <v>81.1</v>
      </c>
      <c r="H61" s="254">
        <v>68</v>
      </c>
      <c r="I61" s="261">
        <v>78.32</v>
      </c>
      <c r="J61" s="254">
        <v>20</v>
      </c>
      <c r="K61" s="251">
        <v>58</v>
      </c>
      <c r="L61" s="253">
        <v>76</v>
      </c>
    </row>
    <row r="62" s="239" customFormat="1" spans="1:12">
      <c r="A62" s="251">
        <v>59</v>
      </c>
      <c r="B62" s="254" t="s">
        <v>172</v>
      </c>
      <c r="C62" s="256" t="s">
        <v>171</v>
      </c>
      <c r="D62" s="256" t="s">
        <v>18</v>
      </c>
      <c r="E62" s="256">
        <v>83</v>
      </c>
      <c r="F62" s="253">
        <v>76.5</v>
      </c>
      <c r="G62" s="256">
        <v>78.5</v>
      </c>
      <c r="H62" s="256">
        <v>70</v>
      </c>
      <c r="I62" s="257">
        <v>77.48</v>
      </c>
      <c r="J62" s="254">
        <v>21</v>
      </c>
      <c r="K62" s="251">
        <v>59</v>
      </c>
      <c r="L62" s="253">
        <v>45</v>
      </c>
    </row>
    <row r="63" s="239" customFormat="1" spans="1:12">
      <c r="A63" s="251">
        <v>60</v>
      </c>
      <c r="B63" s="258" t="s">
        <v>175</v>
      </c>
      <c r="C63" s="259" t="s">
        <v>171</v>
      </c>
      <c r="D63" s="259" t="s">
        <v>160</v>
      </c>
      <c r="E63" s="258">
        <v>83</v>
      </c>
      <c r="F63" s="258">
        <v>77.36</v>
      </c>
      <c r="G63" s="258">
        <v>78.36</v>
      </c>
      <c r="H63" s="258">
        <v>70</v>
      </c>
      <c r="I63" s="260">
        <v>77.38</v>
      </c>
      <c r="J63" s="258">
        <v>17</v>
      </c>
      <c r="K63" s="251">
        <v>60</v>
      </c>
      <c r="L63" s="253">
        <v>41</v>
      </c>
    </row>
    <row r="64" s="239" customFormat="1" spans="1:12">
      <c r="A64" s="251">
        <v>61</v>
      </c>
      <c r="B64" s="254" t="s">
        <v>172</v>
      </c>
      <c r="C64" s="254" t="s">
        <v>171</v>
      </c>
      <c r="D64" s="254" t="s">
        <v>18</v>
      </c>
      <c r="E64" s="254">
        <v>90</v>
      </c>
      <c r="F64" s="254">
        <v>79.72</v>
      </c>
      <c r="G64" s="254">
        <v>79.72</v>
      </c>
      <c r="H64" s="254">
        <v>60</v>
      </c>
      <c r="I64" s="261">
        <v>77.32</v>
      </c>
      <c r="J64" s="254">
        <v>22</v>
      </c>
      <c r="K64" s="251">
        <v>61</v>
      </c>
      <c r="L64" s="253">
        <v>32</v>
      </c>
    </row>
    <row r="65" s="239" customFormat="1" spans="1:12">
      <c r="A65" s="251">
        <v>62</v>
      </c>
      <c r="B65" s="252" t="s">
        <v>170</v>
      </c>
      <c r="C65" s="252" t="s">
        <v>171</v>
      </c>
      <c r="D65" s="252" t="s">
        <v>18</v>
      </c>
      <c r="E65" s="253">
        <v>88</v>
      </c>
      <c r="F65" s="253">
        <v>79.61</v>
      </c>
      <c r="G65" s="253">
        <v>79.61</v>
      </c>
      <c r="H65" s="253">
        <v>60</v>
      </c>
      <c r="I65" s="253">
        <v>76.95</v>
      </c>
      <c r="J65" s="253">
        <v>23</v>
      </c>
      <c r="K65" s="251">
        <v>62</v>
      </c>
      <c r="L65" s="253">
        <v>33</v>
      </c>
    </row>
    <row r="66" s="239" customFormat="1" spans="1:12">
      <c r="A66" s="251">
        <v>63</v>
      </c>
      <c r="B66" s="258" t="s">
        <v>175</v>
      </c>
      <c r="C66" s="259" t="s">
        <v>171</v>
      </c>
      <c r="D66" s="259" t="s">
        <v>18</v>
      </c>
      <c r="E66" s="258">
        <v>80</v>
      </c>
      <c r="F66" s="258">
        <v>75.38</v>
      </c>
      <c r="G66" s="258">
        <v>81.38</v>
      </c>
      <c r="H66" s="258">
        <v>60</v>
      </c>
      <c r="I66" s="260">
        <v>76.9</v>
      </c>
      <c r="J66" s="258">
        <v>18</v>
      </c>
      <c r="K66" s="251">
        <v>63</v>
      </c>
      <c r="L66" s="253">
        <v>55</v>
      </c>
    </row>
    <row r="67" s="239" customFormat="1" spans="1:12">
      <c r="A67" s="251">
        <v>64</v>
      </c>
      <c r="B67" s="258" t="s">
        <v>175</v>
      </c>
      <c r="C67" s="259" t="s">
        <v>171</v>
      </c>
      <c r="D67" s="259" t="s">
        <v>182</v>
      </c>
      <c r="E67" s="258">
        <v>80</v>
      </c>
      <c r="F67" s="258">
        <v>73.37</v>
      </c>
      <c r="G67" s="258">
        <v>81.37</v>
      </c>
      <c r="H67" s="258">
        <v>60</v>
      </c>
      <c r="I67" s="260">
        <v>76.89</v>
      </c>
      <c r="J67" s="258">
        <v>19</v>
      </c>
      <c r="K67" s="251">
        <v>64</v>
      </c>
      <c r="L67" s="253">
        <v>68</v>
      </c>
    </row>
    <row r="68" s="239" customFormat="1" spans="1:12">
      <c r="A68" s="251">
        <v>65</v>
      </c>
      <c r="B68" s="252" t="s">
        <v>170</v>
      </c>
      <c r="C68" s="252" t="s">
        <v>171</v>
      </c>
      <c r="D68" s="252" t="s">
        <v>183</v>
      </c>
      <c r="E68" s="253">
        <v>85</v>
      </c>
      <c r="F68" s="253">
        <v>75.08</v>
      </c>
      <c r="G68" s="253">
        <v>77.08</v>
      </c>
      <c r="H68" s="253">
        <v>70</v>
      </c>
      <c r="I68" s="253">
        <v>76.85</v>
      </c>
      <c r="J68" s="253">
        <v>24</v>
      </c>
      <c r="K68" s="251">
        <v>65</v>
      </c>
      <c r="L68" s="253">
        <v>56</v>
      </c>
    </row>
    <row r="69" s="239" customFormat="1" spans="1:12">
      <c r="A69" s="251">
        <v>66</v>
      </c>
      <c r="B69" s="254" t="s">
        <v>172</v>
      </c>
      <c r="C69" s="256" t="s">
        <v>171</v>
      </c>
      <c r="D69" s="256" t="s">
        <v>154</v>
      </c>
      <c r="E69" s="256">
        <v>80</v>
      </c>
      <c r="F69" s="253">
        <v>70.93</v>
      </c>
      <c r="G69" s="256">
        <v>70.93</v>
      </c>
      <c r="H69" s="256">
        <v>70</v>
      </c>
      <c r="I69" s="257">
        <v>76.64</v>
      </c>
      <c r="J69" s="254">
        <v>23</v>
      </c>
      <c r="K69" s="251">
        <v>66</v>
      </c>
      <c r="L69" s="253">
        <v>83</v>
      </c>
    </row>
    <row r="70" s="239" customFormat="1" spans="1:12">
      <c r="A70" s="251">
        <v>67</v>
      </c>
      <c r="B70" s="258" t="s">
        <v>175</v>
      </c>
      <c r="C70" s="259" t="s">
        <v>171</v>
      </c>
      <c r="D70" s="259" t="s">
        <v>184</v>
      </c>
      <c r="E70" s="264">
        <v>83</v>
      </c>
      <c r="F70" s="264">
        <v>77.06</v>
      </c>
      <c r="G70" s="264">
        <v>80.06</v>
      </c>
      <c r="H70" s="264">
        <v>60</v>
      </c>
      <c r="I70" s="260">
        <v>76.48</v>
      </c>
      <c r="J70" s="258">
        <v>20</v>
      </c>
      <c r="K70" s="251">
        <v>67</v>
      </c>
      <c r="L70" s="253">
        <v>42</v>
      </c>
    </row>
    <row r="71" s="239" customFormat="1" spans="1:12">
      <c r="A71" s="251">
        <v>68</v>
      </c>
      <c r="B71" s="254" t="s">
        <v>172</v>
      </c>
      <c r="C71" s="256" t="s">
        <v>171</v>
      </c>
      <c r="D71" s="256" t="s">
        <v>58</v>
      </c>
      <c r="E71" s="256">
        <v>80</v>
      </c>
      <c r="F71" s="256">
        <v>72.68</v>
      </c>
      <c r="G71" s="256">
        <v>78.68</v>
      </c>
      <c r="H71" s="256">
        <v>60</v>
      </c>
      <c r="I71" s="257">
        <v>76</v>
      </c>
      <c r="J71" s="254">
        <v>24</v>
      </c>
      <c r="K71" s="251">
        <v>68</v>
      </c>
      <c r="L71" s="253">
        <v>74</v>
      </c>
    </row>
    <row r="72" s="239" customFormat="1" spans="1:12">
      <c r="A72" s="251">
        <v>69</v>
      </c>
      <c r="B72" s="254" t="s">
        <v>172</v>
      </c>
      <c r="C72" s="254" t="s">
        <v>171</v>
      </c>
      <c r="D72" s="254" t="s">
        <v>26</v>
      </c>
      <c r="E72" s="254">
        <v>83</v>
      </c>
      <c r="F72" s="254">
        <v>75.6</v>
      </c>
      <c r="G72" s="254">
        <v>77.6</v>
      </c>
      <c r="H72" s="254">
        <v>64</v>
      </c>
      <c r="I72" s="261">
        <v>75.69</v>
      </c>
      <c r="J72" s="254">
        <v>25</v>
      </c>
      <c r="K72" s="251">
        <v>69</v>
      </c>
      <c r="L72" s="253">
        <v>52</v>
      </c>
    </row>
    <row r="73" s="239" customFormat="1" spans="1:12">
      <c r="A73" s="251">
        <v>70</v>
      </c>
      <c r="B73" s="258" t="s">
        <v>175</v>
      </c>
      <c r="C73" s="259" t="s">
        <v>171</v>
      </c>
      <c r="D73" s="259" t="s">
        <v>35</v>
      </c>
      <c r="E73" s="254">
        <v>85</v>
      </c>
      <c r="F73" s="254">
        <v>71.6</v>
      </c>
      <c r="G73" s="254">
        <v>73.6</v>
      </c>
      <c r="H73" s="254">
        <v>74</v>
      </c>
      <c r="I73" s="261">
        <v>75.39</v>
      </c>
      <c r="J73" s="258">
        <v>21</v>
      </c>
      <c r="K73" s="251">
        <v>70</v>
      </c>
      <c r="L73" s="253">
        <v>81</v>
      </c>
    </row>
    <row r="74" s="239" customFormat="1" spans="1:12">
      <c r="A74" s="251">
        <v>71</v>
      </c>
      <c r="B74" s="252" t="s">
        <v>170</v>
      </c>
      <c r="C74" s="252" t="s">
        <v>171</v>
      </c>
      <c r="D74" s="252" t="s">
        <v>29</v>
      </c>
      <c r="E74" s="253">
        <v>80</v>
      </c>
      <c r="F74" s="253">
        <v>73.52</v>
      </c>
      <c r="G74" s="253">
        <v>75.52</v>
      </c>
      <c r="H74" s="253">
        <v>70</v>
      </c>
      <c r="I74" s="253">
        <v>75.09</v>
      </c>
      <c r="J74" s="253">
        <v>25</v>
      </c>
      <c r="K74" s="251">
        <v>71</v>
      </c>
      <c r="L74" s="253">
        <v>66</v>
      </c>
    </row>
    <row r="75" s="239" customFormat="1" spans="1:12">
      <c r="A75" s="251">
        <v>72</v>
      </c>
      <c r="B75" s="258" t="s">
        <v>175</v>
      </c>
      <c r="C75" s="259" t="s">
        <v>171</v>
      </c>
      <c r="D75" s="259" t="s">
        <v>52</v>
      </c>
      <c r="E75" s="258">
        <v>83</v>
      </c>
      <c r="F75" s="258">
        <v>74.51</v>
      </c>
      <c r="G75" s="258">
        <v>74.51</v>
      </c>
      <c r="H75" s="258">
        <v>70</v>
      </c>
      <c r="I75" s="260">
        <v>74.88</v>
      </c>
      <c r="J75" s="258">
        <v>22</v>
      </c>
      <c r="K75" s="251">
        <v>72</v>
      </c>
      <c r="L75" s="253">
        <v>61</v>
      </c>
    </row>
    <row r="76" s="239" customFormat="1" spans="1:12">
      <c r="A76" s="251">
        <v>73</v>
      </c>
      <c r="B76" s="258" t="s">
        <v>175</v>
      </c>
      <c r="C76" s="259" t="s">
        <v>171</v>
      </c>
      <c r="D76" s="259" t="s">
        <v>18</v>
      </c>
      <c r="E76" s="258">
        <v>80</v>
      </c>
      <c r="F76" s="258">
        <v>71.94</v>
      </c>
      <c r="G76" s="258">
        <v>77.94</v>
      </c>
      <c r="H76" s="258">
        <v>60</v>
      </c>
      <c r="I76" s="260">
        <v>74.66</v>
      </c>
      <c r="J76" s="258">
        <v>23</v>
      </c>
      <c r="K76" s="251">
        <v>73</v>
      </c>
      <c r="L76" s="253">
        <v>79</v>
      </c>
    </row>
    <row r="77" s="239" customFormat="1" spans="1:12">
      <c r="A77" s="251">
        <v>74</v>
      </c>
      <c r="B77" s="254" t="s">
        <v>172</v>
      </c>
      <c r="C77" s="255" t="s">
        <v>171</v>
      </c>
      <c r="D77" s="256" t="s">
        <v>185</v>
      </c>
      <c r="E77" s="254">
        <v>84</v>
      </c>
      <c r="F77" s="253">
        <v>73.43</v>
      </c>
      <c r="G77" s="253">
        <v>73.43</v>
      </c>
      <c r="H77" s="254">
        <v>70</v>
      </c>
      <c r="I77" s="257">
        <v>74.33</v>
      </c>
      <c r="J77" s="254">
        <v>26</v>
      </c>
      <c r="K77" s="251">
        <v>74</v>
      </c>
      <c r="L77" s="253">
        <v>67</v>
      </c>
    </row>
    <row r="78" s="239" customFormat="1" spans="1:12">
      <c r="A78" s="251">
        <v>75</v>
      </c>
      <c r="B78" s="258" t="s">
        <v>175</v>
      </c>
      <c r="C78" s="259" t="s">
        <v>171</v>
      </c>
      <c r="D78" s="259" t="s">
        <v>186</v>
      </c>
      <c r="E78" s="258">
        <v>82</v>
      </c>
      <c r="F78" s="258">
        <v>70.48</v>
      </c>
      <c r="G78" s="258">
        <v>70.48</v>
      </c>
      <c r="H78" s="258">
        <v>78</v>
      </c>
      <c r="I78" s="260">
        <v>73.71</v>
      </c>
      <c r="J78" s="258">
        <v>24</v>
      </c>
      <c r="K78" s="251">
        <v>75</v>
      </c>
      <c r="L78" s="253">
        <v>86</v>
      </c>
    </row>
    <row r="79" s="239" customFormat="1" spans="1:12">
      <c r="A79" s="251">
        <v>76</v>
      </c>
      <c r="B79" s="254" t="s">
        <v>172</v>
      </c>
      <c r="C79" s="256" t="s">
        <v>171</v>
      </c>
      <c r="D79" s="256" t="s">
        <v>24</v>
      </c>
      <c r="E79" s="256">
        <v>83</v>
      </c>
      <c r="F79" s="256">
        <v>76.87</v>
      </c>
      <c r="G79" s="256">
        <v>74.87</v>
      </c>
      <c r="H79" s="256">
        <v>60</v>
      </c>
      <c r="I79" s="257">
        <v>73.41</v>
      </c>
      <c r="J79" s="254">
        <v>27</v>
      </c>
      <c r="K79" s="251">
        <v>76</v>
      </c>
      <c r="L79" s="253">
        <v>43</v>
      </c>
    </row>
    <row r="80" s="239" customFormat="1" spans="1:12">
      <c r="A80" s="251">
        <v>77</v>
      </c>
      <c r="B80" s="254" t="s">
        <v>172</v>
      </c>
      <c r="C80" s="254" t="s">
        <v>171</v>
      </c>
      <c r="D80" s="254" t="s">
        <v>73</v>
      </c>
      <c r="E80" s="254">
        <v>80</v>
      </c>
      <c r="F80" s="254">
        <v>74</v>
      </c>
      <c r="G80" s="254">
        <v>60</v>
      </c>
      <c r="H80" s="254">
        <v>60</v>
      </c>
      <c r="I80" s="261">
        <v>73.4</v>
      </c>
      <c r="J80" s="254">
        <v>28</v>
      </c>
      <c r="K80" s="251">
        <v>77</v>
      </c>
      <c r="L80" s="253">
        <v>64</v>
      </c>
    </row>
    <row r="81" s="239" customFormat="1" spans="1:12">
      <c r="A81" s="251">
        <v>78</v>
      </c>
      <c r="B81" s="254" t="s">
        <v>172</v>
      </c>
      <c r="C81" s="256" t="s">
        <v>171</v>
      </c>
      <c r="D81" s="256" t="s">
        <v>18</v>
      </c>
      <c r="E81" s="256">
        <v>83</v>
      </c>
      <c r="F81" s="253">
        <v>75.5</v>
      </c>
      <c r="G81" s="256">
        <v>73.5</v>
      </c>
      <c r="H81" s="256">
        <v>70</v>
      </c>
      <c r="I81" s="257">
        <v>73.29</v>
      </c>
      <c r="J81" s="254">
        <v>29</v>
      </c>
      <c r="K81" s="251">
        <v>78</v>
      </c>
      <c r="L81" s="253">
        <v>54</v>
      </c>
    </row>
    <row r="82" s="239" customFormat="1" spans="1:12">
      <c r="A82" s="251">
        <v>79</v>
      </c>
      <c r="B82" s="252" t="s">
        <v>170</v>
      </c>
      <c r="C82" s="252" t="s">
        <v>171</v>
      </c>
      <c r="D82" s="252" t="s">
        <v>29</v>
      </c>
      <c r="E82" s="253">
        <v>80</v>
      </c>
      <c r="F82" s="253">
        <v>74.21</v>
      </c>
      <c r="G82" s="253">
        <v>72.21</v>
      </c>
      <c r="H82" s="253">
        <v>70</v>
      </c>
      <c r="I82" s="253">
        <v>72.94</v>
      </c>
      <c r="J82" s="253">
        <v>26</v>
      </c>
      <c r="K82" s="251">
        <v>79</v>
      </c>
      <c r="L82" s="253">
        <v>63</v>
      </c>
    </row>
    <row r="83" s="239" customFormat="1" spans="1:12">
      <c r="A83" s="251">
        <v>80</v>
      </c>
      <c r="B83" s="258" t="s">
        <v>175</v>
      </c>
      <c r="C83" s="259" t="s">
        <v>171</v>
      </c>
      <c r="D83" s="259" t="s">
        <v>34</v>
      </c>
      <c r="E83" s="258">
        <v>82</v>
      </c>
      <c r="F83" s="258">
        <v>72.06</v>
      </c>
      <c r="G83" s="258">
        <v>72.06</v>
      </c>
      <c r="H83" s="258">
        <v>68</v>
      </c>
      <c r="I83" s="260">
        <v>72.74</v>
      </c>
      <c r="J83" s="258">
        <v>25</v>
      </c>
      <c r="K83" s="251">
        <v>80</v>
      </c>
      <c r="L83" s="253">
        <v>77</v>
      </c>
    </row>
    <row r="84" s="239" customFormat="1" spans="1:12">
      <c r="A84" s="251">
        <v>81</v>
      </c>
      <c r="B84" s="254" t="s">
        <v>172</v>
      </c>
      <c r="C84" s="256" t="s">
        <v>171</v>
      </c>
      <c r="D84" s="256" t="s">
        <v>18</v>
      </c>
      <c r="E84" s="256">
        <v>80</v>
      </c>
      <c r="F84" s="256">
        <v>70.67</v>
      </c>
      <c r="G84" s="256">
        <v>68.49</v>
      </c>
      <c r="H84" s="256">
        <v>60</v>
      </c>
      <c r="I84" s="257">
        <v>71.9</v>
      </c>
      <c r="J84" s="254">
        <v>30</v>
      </c>
      <c r="K84" s="251">
        <v>81</v>
      </c>
      <c r="L84" s="253">
        <v>84</v>
      </c>
    </row>
    <row r="85" s="239" customFormat="1" spans="1:12">
      <c r="A85" s="251">
        <v>82</v>
      </c>
      <c r="B85" s="258" t="s">
        <v>175</v>
      </c>
      <c r="C85" s="259" t="s">
        <v>171</v>
      </c>
      <c r="D85" s="259" t="s">
        <v>60</v>
      </c>
      <c r="E85" s="258">
        <v>83</v>
      </c>
      <c r="F85" s="258">
        <v>73.61</v>
      </c>
      <c r="G85" s="258">
        <v>69.61</v>
      </c>
      <c r="H85" s="258">
        <v>66</v>
      </c>
      <c r="I85" s="260">
        <v>70.9</v>
      </c>
      <c r="J85" s="258">
        <v>26</v>
      </c>
      <c r="K85" s="251">
        <v>82</v>
      </c>
      <c r="L85" s="253">
        <v>65</v>
      </c>
    </row>
    <row r="86" s="239" customFormat="1" spans="1:12">
      <c r="A86" s="251">
        <v>83</v>
      </c>
      <c r="B86" s="258" t="s">
        <v>175</v>
      </c>
      <c r="C86" s="259" t="s">
        <v>171</v>
      </c>
      <c r="D86" s="259" t="s">
        <v>187</v>
      </c>
      <c r="E86" s="254">
        <v>83</v>
      </c>
      <c r="F86" s="265">
        <v>69.3</v>
      </c>
      <c r="G86" s="265">
        <v>71.3</v>
      </c>
      <c r="H86" s="254">
        <v>60</v>
      </c>
      <c r="I86" s="261">
        <v>70.79</v>
      </c>
      <c r="J86" s="258">
        <v>27</v>
      </c>
      <c r="K86" s="251">
        <v>83</v>
      </c>
      <c r="L86" s="253">
        <v>90</v>
      </c>
    </row>
    <row r="87" s="239" customFormat="1" spans="1:12">
      <c r="A87" s="251">
        <v>84</v>
      </c>
      <c r="B87" s="254" t="s">
        <v>172</v>
      </c>
      <c r="C87" s="256" t="s">
        <v>171</v>
      </c>
      <c r="D87" s="256" t="s">
        <v>173</v>
      </c>
      <c r="E87" s="256">
        <v>83</v>
      </c>
      <c r="F87" s="253">
        <v>73.25</v>
      </c>
      <c r="G87" s="256">
        <v>71.25</v>
      </c>
      <c r="H87" s="256">
        <v>60</v>
      </c>
      <c r="I87" s="257">
        <v>70.76</v>
      </c>
      <c r="J87" s="254">
        <v>31</v>
      </c>
      <c r="K87" s="251">
        <v>84</v>
      </c>
      <c r="L87" s="253">
        <v>69</v>
      </c>
    </row>
    <row r="88" s="239" customFormat="1" spans="1:12">
      <c r="A88" s="251">
        <v>85</v>
      </c>
      <c r="B88" s="258" t="s">
        <v>175</v>
      </c>
      <c r="C88" s="259" t="s">
        <v>171</v>
      </c>
      <c r="D88" s="259" t="s">
        <v>27</v>
      </c>
      <c r="E88" s="254">
        <v>80</v>
      </c>
      <c r="F88" s="254">
        <v>69.67</v>
      </c>
      <c r="G88" s="254">
        <v>69.67</v>
      </c>
      <c r="H88" s="254">
        <v>60</v>
      </c>
      <c r="I88" s="261">
        <v>69.28</v>
      </c>
      <c r="J88" s="258">
        <v>28</v>
      </c>
      <c r="K88" s="251">
        <v>85</v>
      </c>
      <c r="L88" s="253">
        <v>89</v>
      </c>
    </row>
    <row r="89" s="239" customFormat="1" spans="1:12">
      <c r="A89" s="251">
        <v>86</v>
      </c>
      <c r="B89" s="252" t="s">
        <v>170</v>
      </c>
      <c r="C89" s="252" t="s">
        <v>171</v>
      </c>
      <c r="D89" s="252" t="s">
        <v>30</v>
      </c>
      <c r="E89" s="253">
        <v>83</v>
      </c>
      <c r="F89" s="253">
        <v>64.3</v>
      </c>
      <c r="G89" s="253">
        <v>68.3</v>
      </c>
      <c r="H89" s="253">
        <v>60</v>
      </c>
      <c r="I89" s="253">
        <v>68.85</v>
      </c>
      <c r="J89" s="253">
        <v>27</v>
      </c>
      <c r="K89" s="251">
        <v>86</v>
      </c>
      <c r="L89" s="253">
        <v>99</v>
      </c>
    </row>
    <row r="90" s="239" customFormat="1" spans="1:12">
      <c r="A90" s="251">
        <v>87</v>
      </c>
      <c r="B90" s="254" t="s">
        <v>172</v>
      </c>
      <c r="C90" s="256" t="s">
        <v>171</v>
      </c>
      <c r="D90" s="256" t="s">
        <v>125</v>
      </c>
      <c r="E90" s="256">
        <v>80</v>
      </c>
      <c r="F90" s="253">
        <v>70.46</v>
      </c>
      <c r="G90" s="256">
        <v>68.46</v>
      </c>
      <c r="H90" s="256">
        <v>60</v>
      </c>
      <c r="I90" s="257">
        <v>68.5</v>
      </c>
      <c r="J90" s="254">
        <v>32</v>
      </c>
      <c r="K90" s="251">
        <v>87</v>
      </c>
      <c r="L90" s="253">
        <v>87</v>
      </c>
    </row>
    <row r="91" s="239" customFormat="1" spans="1:12">
      <c r="A91" s="251">
        <v>88</v>
      </c>
      <c r="B91" s="254" t="s">
        <v>172</v>
      </c>
      <c r="C91" s="254" t="s">
        <v>171</v>
      </c>
      <c r="D91" s="254" t="s">
        <v>73</v>
      </c>
      <c r="E91" s="254">
        <v>90</v>
      </c>
      <c r="F91" s="254">
        <v>59.69</v>
      </c>
      <c r="G91" s="254">
        <v>65.69</v>
      </c>
      <c r="H91" s="254">
        <v>60</v>
      </c>
      <c r="I91" s="261">
        <v>68.2</v>
      </c>
      <c r="J91" s="254">
        <v>33</v>
      </c>
      <c r="K91" s="251">
        <v>88</v>
      </c>
      <c r="L91" s="253">
        <v>106</v>
      </c>
    </row>
    <row r="92" s="239" customFormat="1" spans="1:12">
      <c r="A92" s="251">
        <v>89</v>
      </c>
      <c r="B92" s="258" t="s">
        <v>175</v>
      </c>
      <c r="C92" s="259" t="s">
        <v>171</v>
      </c>
      <c r="D92" s="259" t="s">
        <v>18</v>
      </c>
      <c r="E92" s="258">
        <v>80</v>
      </c>
      <c r="F92" s="258">
        <v>71.93</v>
      </c>
      <c r="G92" s="258">
        <v>67.93</v>
      </c>
      <c r="H92" s="258">
        <v>60</v>
      </c>
      <c r="I92" s="260">
        <v>68.15</v>
      </c>
      <c r="J92" s="258">
        <v>29</v>
      </c>
      <c r="K92" s="251">
        <v>89</v>
      </c>
      <c r="L92" s="253">
        <v>80</v>
      </c>
    </row>
    <row r="93" s="239" customFormat="1" spans="1:12">
      <c r="A93" s="251">
        <v>90</v>
      </c>
      <c r="B93" s="252" t="s">
        <v>170</v>
      </c>
      <c r="C93" s="252" t="s">
        <v>171</v>
      </c>
      <c r="D93" s="252" t="s">
        <v>20</v>
      </c>
      <c r="E93" s="253">
        <v>88</v>
      </c>
      <c r="F93" s="253">
        <v>70.44</v>
      </c>
      <c r="G93" s="253">
        <v>64.44</v>
      </c>
      <c r="H93" s="253">
        <v>60</v>
      </c>
      <c r="I93" s="253">
        <v>67.09</v>
      </c>
      <c r="J93" s="253">
        <v>28</v>
      </c>
      <c r="K93" s="251">
        <v>90</v>
      </c>
      <c r="L93" s="253">
        <v>88</v>
      </c>
    </row>
    <row r="94" s="239" customFormat="1" spans="1:12">
      <c r="A94" s="251">
        <v>91</v>
      </c>
      <c r="B94" s="258" t="s">
        <v>175</v>
      </c>
      <c r="C94" s="259" t="s">
        <v>171</v>
      </c>
      <c r="D94" s="259" t="s">
        <v>55</v>
      </c>
      <c r="E94" s="258">
        <v>80</v>
      </c>
      <c r="F94" s="258">
        <v>65.09</v>
      </c>
      <c r="G94" s="258">
        <v>63.09</v>
      </c>
      <c r="H94" s="258">
        <v>70</v>
      </c>
      <c r="I94" s="260">
        <v>67.01</v>
      </c>
      <c r="J94" s="258">
        <v>30</v>
      </c>
      <c r="K94" s="251">
        <v>91</v>
      </c>
      <c r="L94" s="253">
        <v>93</v>
      </c>
    </row>
    <row r="95" s="239" customFormat="1" spans="1:12">
      <c r="A95" s="251">
        <v>92</v>
      </c>
      <c r="B95" s="252" t="s">
        <v>170</v>
      </c>
      <c r="C95" s="252" t="s">
        <v>171</v>
      </c>
      <c r="D95" s="252" t="s">
        <v>110</v>
      </c>
      <c r="E95" s="253">
        <v>83</v>
      </c>
      <c r="F95" s="253">
        <v>64.84</v>
      </c>
      <c r="G95" s="253">
        <v>62.84</v>
      </c>
      <c r="H95" s="253">
        <v>68</v>
      </c>
      <c r="I95" s="253">
        <v>66.9</v>
      </c>
      <c r="J95" s="253">
        <v>29</v>
      </c>
      <c r="K95" s="251">
        <v>92</v>
      </c>
      <c r="L95" s="253">
        <v>95</v>
      </c>
    </row>
    <row r="96" s="239" customFormat="1" spans="1:12">
      <c r="A96" s="251">
        <v>93</v>
      </c>
      <c r="B96" s="254" t="s">
        <v>172</v>
      </c>
      <c r="C96" s="255" t="s">
        <v>171</v>
      </c>
      <c r="D96" s="256" t="s">
        <v>188</v>
      </c>
      <c r="E96" s="254">
        <v>83</v>
      </c>
      <c r="F96" s="253">
        <v>72.47</v>
      </c>
      <c r="G96" s="254">
        <v>64.47</v>
      </c>
      <c r="H96" s="254">
        <v>62</v>
      </c>
      <c r="I96" s="257">
        <v>66.76</v>
      </c>
      <c r="J96" s="254">
        <v>34</v>
      </c>
      <c r="K96" s="251">
        <v>93</v>
      </c>
      <c r="L96" s="253">
        <v>75</v>
      </c>
    </row>
    <row r="97" s="239" customFormat="1" spans="1:12">
      <c r="A97" s="251">
        <v>94</v>
      </c>
      <c r="B97" s="254" t="s">
        <v>172</v>
      </c>
      <c r="C97" s="254" t="s">
        <v>171</v>
      </c>
      <c r="D97" s="254" t="s">
        <v>189</v>
      </c>
      <c r="E97" s="254">
        <v>88</v>
      </c>
      <c r="F97" s="253">
        <v>64.39</v>
      </c>
      <c r="G97" s="254">
        <v>62.39</v>
      </c>
      <c r="H97" s="254">
        <v>60</v>
      </c>
      <c r="I97" s="261">
        <v>66.6</v>
      </c>
      <c r="J97" s="254">
        <v>35</v>
      </c>
      <c r="K97" s="251">
        <v>94</v>
      </c>
      <c r="L97" s="253">
        <v>98</v>
      </c>
    </row>
    <row r="98" s="239" customFormat="1" spans="1:12">
      <c r="A98" s="251">
        <v>95</v>
      </c>
      <c r="B98" s="258" t="s">
        <v>175</v>
      </c>
      <c r="C98" s="259" t="s">
        <v>171</v>
      </c>
      <c r="D98" s="259" t="s">
        <v>190</v>
      </c>
      <c r="E98" s="254">
        <v>81</v>
      </c>
      <c r="F98" s="254">
        <v>64.88</v>
      </c>
      <c r="G98" s="254">
        <v>64.88</v>
      </c>
      <c r="H98" s="254">
        <v>60</v>
      </c>
      <c r="I98" s="260">
        <v>66.32</v>
      </c>
      <c r="J98" s="258">
        <v>31</v>
      </c>
      <c r="K98" s="251">
        <v>95</v>
      </c>
      <c r="L98" s="253">
        <v>94</v>
      </c>
    </row>
    <row r="99" s="239" customFormat="1" spans="1:12">
      <c r="A99" s="251">
        <v>96</v>
      </c>
      <c r="B99" s="258" t="s">
        <v>175</v>
      </c>
      <c r="C99" s="259" t="s">
        <v>171</v>
      </c>
      <c r="D99" s="259" t="s">
        <v>16</v>
      </c>
      <c r="E99" s="254">
        <v>85</v>
      </c>
      <c r="F99" s="254">
        <v>60.57</v>
      </c>
      <c r="G99" s="254">
        <v>62.57</v>
      </c>
      <c r="H99" s="254">
        <v>64</v>
      </c>
      <c r="I99" s="260">
        <v>66.22</v>
      </c>
      <c r="J99" s="258">
        <v>32</v>
      </c>
      <c r="K99" s="251">
        <v>96</v>
      </c>
      <c r="L99" s="253">
        <v>104</v>
      </c>
    </row>
    <row r="100" s="239" customFormat="1" spans="1:12">
      <c r="A100" s="251">
        <v>97</v>
      </c>
      <c r="B100" s="252" t="s">
        <v>170</v>
      </c>
      <c r="C100" s="252" t="s">
        <v>171</v>
      </c>
      <c r="D100" s="252" t="s">
        <v>43</v>
      </c>
      <c r="E100" s="253">
        <v>82</v>
      </c>
      <c r="F100" s="253">
        <v>64.73</v>
      </c>
      <c r="G100" s="253">
        <v>60.73</v>
      </c>
      <c r="H100" s="253">
        <v>70</v>
      </c>
      <c r="I100" s="253">
        <v>65.77</v>
      </c>
      <c r="J100" s="253">
        <v>30</v>
      </c>
      <c r="K100" s="251">
        <v>97</v>
      </c>
      <c r="L100" s="253">
        <v>96</v>
      </c>
    </row>
    <row r="101" s="239" customFormat="1" spans="1:12">
      <c r="A101" s="251">
        <v>98</v>
      </c>
      <c r="B101" s="258" t="s">
        <v>175</v>
      </c>
      <c r="C101" s="259" t="s">
        <v>171</v>
      </c>
      <c r="D101" s="259" t="s">
        <v>29</v>
      </c>
      <c r="E101" s="254">
        <v>80</v>
      </c>
      <c r="F101" s="254">
        <v>63.71</v>
      </c>
      <c r="G101" s="254">
        <v>63.71</v>
      </c>
      <c r="H101" s="254">
        <v>60</v>
      </c>
      <c r="I101" s="261">
        <v>65.41</v>
      </c>
      <c r="J101" s="258">
        <v>33</v>
      </c>
      <c r="K101" s="251">
        <v>98</v>
      </c>
      <c r="L101" s="253">
        <v>101</v>
      </c>
    </row>
    <row r="102" s="239" customFormat="1" spans="1:12">
      <c r="A102" s="251">
        <v>99</v>
      </c>
      <c r="B102" s="252" t="s">
        <v>170</v>
      </c>
      <c r="C102" s="252" t="s">
        <v>171</v>
      </c>
      <c r="D102" s="252" t="s">
        <v>191</v>
      </c>
      <c r="E102" s="253">
        <v>86</v>
      </c>
      <c r="F102" s="253">
        <v>64</v>
      </c>
      <c r="G102" s="253">
        <v>59</v>
      </c>
      <c r="H102" s="253">
        <v>70</v>
      </c>
      <c r="I102" s="253">
        <v>65.25</v>
      </c>
      <c r="J102" s="253">
        <v>31</v>
      </c>
      <c r="K102" s="251">
        <v>99</v>
      </c>
      <c r="L102" s="253">
        <v>100</v>
      </c>
    </row>
    <row r="103" s="239" customFormat="1" spans="1:12">
      <c r="A103" s="251">
        <v>100</v>
      </c>
      <c r="B103" s="254" t="s">
        <v>172</v>
      </c>
      <c r="C103" s="254" t="s">
        <v>171</v>
      </c>
      <c r="D103" s="254" t="s">
        <v>192</v>
      </c>
      <c r="E103" s="254">
        <v>83</v>
      </c>
      <c r="F103" s="251">
        <v>64.47</v>
      </c>
      <c r="G103" s="254">
        <v>60.47</v>
      </c>
      <c r="H103" s="254">
        <v>60</v>
      </c>
      <c r="I103" s="261">
        <v>63.76</v>
      </c>
      <c r="J103" s="254">
        <v>36</v>
      </c>
      <c r="K103" s="251">
        <v>100</v>
      </c>
      <c r="L103" s="253">
        <v>97</v>
      </c>
    </row>
    <row r="104" s="239" customFormat="1" spans="1:12">
      <c r="A104" s="251">
        <v>101</v>
      </c>
      <c r="B104" s="252" t="s">
        <v>170</v>
      </c>
      <c r="C104" s="252" t="s">
        <v>171</v>
      </c>
      <c r="D104" s="252" t="s">
        <v>18</v>
      </c>
      <c r="E104" s="253">
        <v>83</v>
      </c>
      <c r="F104" s="253">
        <v>67.33</v>
      </c>
      <c r="G104" s="253">
        <v>59.33</v>
      </c>
      <c r="H104" s="253">
        <v>60</v>
      </c>
      <c r="I104" s="253">
        <v>63.01</v>
      </c>
      <c r="J104" s="253">
        <v>32</v>
      </c>
      <c r="K104" s="251">
        <v>101</v>
      </c>
      <c r="L104" s="253">
        <v>91</v>
      </c>
    </row>
    <row r="105" s="239" customFormat="1" spans="1:12">
      <c r="A105" s="251">
        <v>102</v>
      </c>
      <c r="B105" s="252" t="s">
        <v>170</v>
      </c>
      <c r="C105" s="252" t="s">
        <v>171</v>
      </c>
      <c r="D105" s="252" t="s">
        <v>193</v>
      </c>
      <c r="E105" s="253">
        <v>80</v>
      </c>
      <c r="F105" s="253">
        <v>60</v>
      </c>
      <c r="G105" s="253">
        <v>54</v>
      </c>
      <c r="H105" s="253">
        <v>78</v>
      </c>
      <c r="I105" s="253">
        <v>62.7</v>
      </c>
      <c r="J105" s="253">
        <v>33</v>
      </c>
      <c r="K105" s="251">
        <v>102</v>
      </c>
      <c r="L105" s="253">
        <v>105</v>
      </c>
    </row>
    <row r="106" s="239" customFormat="1" spans="1:12">
      <c r="A106" s="251">
        <v>103</v>
      </c>
      <c r="B106" s="258" t="s">
        <v>175</v>
      </c>
      <c r="C106" s="259" t="s">
        <v>171</v>
      </c>
      <c r="D106" s="259" t="s">
        <v>137</v>
      </c>
      <c r="E106" s="258">
        <v>80</v>
      </c>
      <c r="F106" s="258">
        <v>61.48</v>
      </c>
      <c r="G106" s="258">
        <v>59.48</v>
      </c>
      <c r="H106" s="258">
        <v>60</v>
      </c>
      <c r="I106" s="260">
        <v>62.66</v>
      </c>
      <c r="J106" s="258">
        <v>34</v>
      </c>
      <c r="K106" s="251">
        <v>103</v>
      </c>
      <c r="L106" s="253">
        <v>102</v>
      </c>
    </row>
    <row r="107" s="239" customFormat="1" spans="1:12">
      <c r="A107" s="251">
        <v>104</v>
      </c>
      <c r="B107" s="258" t="s">
        <v>175</v>
      </c>
      <c r="C107" s="259" t="s">
        <v>171</v>
      </c>
      <c r="D107" s="259" t="s">
        <v>27</v>
      </c>
      <c r="E107" s="254">
        <v>82</v>
      </c>
      <c r="F107" s="254">
        <v>65.93</v>
      </c>
      <c r="G107" s="254">
        <v>57.93</v>
      </c>
      <c r="H107" s="254">
        <v>60</v>
      </c>
      <c r="I107" s="261">
        <v>61.95</v>
      </c>
      <c r="J107" s="258">
        <v>35</v>
      </c>
      <c r="K107" s="251">
        <v>104</v>
      </c>
      <c r="L107" s="253">
        <v>92</v>
      </c>
    </row>
    <row r="108" s="239" customFormat="1" spans="1:12">
      <c r="A108" s="251">
        <v>105</v>
      </c>
      <c r="B108" s="254" t="s">
        <v>172</v>
      </c>
      <c r="C108" s="256" t="s">
        <v>171</v>
      </c>
      <c r="D108" s="256" t="s">
        <v>55</v>
      </c>
      <c r="E108" s="256">
        <v>82</v>
      </c>
      <c r="F108" s="256">
        <v>57.44</v>
      </c>
      <c r="G108" s="256">
        <v>51.44</v>
      </c>
      <c r="H108" s="256">
        <v>60</v>
      </c>
      <c r="I108" s="257">
        <v>57.71</v>
      </c>
      <c r="J108" s="254">
        <v>37</v>
      </c>
      <c r="K108" s="251">
        <v>105</v>
      </c>
      <c r="L108" s="253">
        <v>108</v>
      </c>
    </row>
    <row r="109" s="239" customFormat="1" spans="1:12">
      <c r="A109" s="251">
        <v>106</v>
      </c>
      <c r="B109" s="252" t="s">
        <v>170</v>
      </c>
      <c r="C109" s="252" t="s">
        <v>171</v>
      </c>
      <c r="D109" s="252" t="s">
        <v>20</v>
      </c>
      <c r="E109" s="253">
        <v>80</v>
      </c>
      <c r="F109" s="253">
        <v>59.62</v>
      </c>
      <c r="G109" s="253">
        <v>51.62</v>
      </c>
      <c r="H109" s="253">
        <v>60</v>
      </c>
      <c r="I109" s="253">
        <v>57.55</v>
      </c>
      <c r="J109" s="253">
        <v>34</v>
      </c>
      <c r="K109" s="251">
        <v>106</v>
      </c>
      <c r="L109" s="253">
        <v>107</v>
      </c>
    </row>
    <row r="110" s="239" customFormat="1" spans="1:12">
      <c r="A110" s="251">
        <v>107</v>
      </c>
      <c r="B110" s="266" t="s">
        <v>172</v>
      </c>
      <c r="C110" s="266" t="s">
        <v>171</v>
      </c>
      <c r="D110" s="266" t="s">
        <v>18</v>
      </c>
      <c r="E110" s="266">
        <v>90</v>
      </c>
      <c r="F110" s="267">
        <v>49.34</v>
      </c>
      <c r="G110" s="266">
        <v>46.5</v>
      </c>
      <c r="H110" s="266">
        <v>66</v>
      </c>
      <c r="I110" s="268">
        <v>56.93</v>
      </c>
      <c r="J110" s="254">
        <v>38</v>
      </c>
      <c r="K110" s="251">
        <v>107</v>
      </c>
      <c r="L110" s="253">
        <v>110</v>
      </c>
    </row>
    <row r="111" s="239" customFormat="1" spans="1:12">
      <c r="A111" s="251">
        <v>108</v>
      </c>
      <c r="B111" s="252" t="s">
        <v>170</v>
      </c>
      <c r="C111" s="252" t="s">
        <v>194</v>
      </c>
      <c r="D111" s="252" t="s">
        <v>26</v>
      </c>
      <c r="E111" s="253">
        <v>80</v>
      </c>
      <c r="F111" s="253">
        <v>61.13</v>
      </c>
      <c r="G111" s="253">
        <v>49.13</v>
      </c>
      <c r="H111" s="253">
        <v>60</v>
      </c>
      <c r="I111" s="253">
        <v>55.94</v>
      </c>
      <c r="J111" s="251">
        <v>35</v>
      </c>
      <c r="K111" s="251">
        <v>108</v>
      </c>
      <c r="L111" s="253">
        <v>103</v>
      </c>
    </row>
    <row r="112" s="239" customFormat="1" spans="1:12">
      <c r="A112" s="251">
        <v>109</v>
      </c>
      <c r="B112" s="252" t="s">
        <v>170</v>
      </c>
      <c r="C112" s="252" t="s">
        <v>171</v>
      </c>
      <c r="D112" s="252" t="s">
        <v>24</v>
      </c>
      <c r="E112" s="253">
        <v>80</v>
      </c>
      <c r="F112" s="253">
        <v>46.78</v>
      </c>
      <c r="G112" s="253">
        <v>36.78</v>
      </c>
      <c r="H112" s="253">
        <v>60</v>
      </c>
      <c r="I112" s="253">
        <v>47.91</v>
      </c>
      <c r="J112" s="253">
        <v>36</v>
      </c>
      <c r="K112" s="251">
        <v>109</v>
      </c>
      <c r="L112" s="253">
        <v>111</v>
      </c>
    </row>
    <row r="113" s="239" customFormat="1" spans="1:12">
      <c r="A113" s="251">
        <v>110</v>
      </c>
      <c r="B113" s="258" t="s">
        <v>175</v>
      </c>
      <c r="C113" s="259" t="s">
        <v>171</v>
      </c>
      <c r="D113" s="259" t="s">
        <v>195</v>
      </c>
      <c r="E113" s="258">
        <v>80</v>
      </c>
      <c r="F113" s="258">
        <v>70.62</v>
      </c>
      <c r="G113" s="258"/>
      <c r="H113" s="258"/>
      <c r="I113" s="260">
        <v>0</v>
      </c>
      <c r="J113" s="258"/>
      <c r="K113" s="251">
        <v>110</v>
      </c>
      <c r="L113" s="253">
        <v>85</v>
      </c>
    </row>
    <row r="114" s="239" customFormat="1" spans="1:12">
      <c r="A114" s="251">
        <v>111</v>
      </c>
      <c r="B114" s="258" t="s">
        <v>175</v>
      </c>
      <c r="C114" s="259" t="s">
        <v>171</v>
      </c>
      <c r="D114" s="259" t="s">
        <v>60</v>
      </c>
      <c r="E114" s="258">
        <v>80</v>
      </c>
      <c r="F114" s="258">
        <v>57.26</v>
      </c>
      <c r="G114" s="258"/>
      <c r="H114" s="258"/>
      <c r="I114" s="260">
        <v>0</v>
      </c>
      <c r="J114" s="258"/>
      <c r="K114" s="251">
        <v>111</v>
      </c>
      <c r="L114" s="253">
        <v>109</v>
      </c>
    </row>
    <row r="115" s="239" customFormat="1" spans="1:12">
      <c r="A115" s="251">
        <v>112</v>
      </c>
      <c r="B115" s="258" t="s">
        <v>175</v>
      </c>
      <c r="C115" s="259" t="s">
        <v>171</v>
      </c>
      <c r="D115" s="259" t="s">
        <v>52</v>
      </c>
      <c r="E115" s="254">
        <v>0</v>
      </c>
      <c r="F115" s="254">
        <v>0</v>
      </c>
      <c r="G115" s="254">
        <v>0</v>
      </c>
      <c r="H115" s="254">
        <v>0</v>
      </c>
      <c r="I115" s="260">
        <v>0</v>
      </c>
      <c r="J115" s="258"/>
      <c r="K115" s="251">
        <v>112</v>
      </c>
      <c r="L115" s="253">
        <v>112</v>
      </c>
    </row>
    <row r="116" s="239" customFormat="1" spans="1:12">
      <c r="A116" s="251">
        <v>113</v>
      </c>
      <c r="B116" s="258" t="s">
        <v>175</v>
      </c>
      <c r="C116" s="259" t="s">
        <v>171</v>
      </c>
      <c r="D116" s="259" t="s">
        <v>59</v>
      </c>
      <c r="E116" s="254">
        <v>80</v>
      </c>
      <c r="F116" s="254"/>
      <c r="G116" s="254"/>
      <c r="H116" s="254"/>
      <c r="I116" s="261">
        <v>0</v>
      </c>
      <c r="J116" s="258"/>
      <c r="K116" s="251">
        <v>113</v>
      </c>
      <c r="L116" s="253">
        <v>113</v>
      </c>
    </row>
  </sheetData>
  <mergeCells count="10">
    <mergeCell ref="A1:K1"/>
    <mergeCell ref="F2:G2"/>
    <mergeCell ref="A2:A3"/>
    <mergeCell ref="B2:B3"/>
    <mergeCell ref="C2:C3"/>
    <mergeCell ref="D2:D3"/>
    <mergeCell ref="I2:I3"/>
    <mergeCell ref="J2:J3"/>
    <mergeCell ref="K2:K3"/>
    <mergeCell ref="L2:L3"/>
  </mergeCells>
  <pageMargins left="1.69236111111111" right="0.75" top="0.432638888888889" bottom="0.275" header="0.5" footer="0.5"/>
  <pageSetup paperSize="9"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workbookViewId="0">
      <selection activeCell="L1" sqref="L$1:M$1048576"/>
    </sheetView>
  </sheetViews>
  <sheetFormatPr defaultColWidth="8.89166666666667" defaultRowHeight="13.5"/>
  <cols>
    <col min="1" max="1" width="5.10833333333333" customWidth="1"/>
    <col min="2" max="2" width="14.4416666666667" customWidth="1"/>
    <col min="3" max="3" width="12.5" customWidth="1"/>
    <col min="6" max="6" width="15.375" customWidth="1"/>
  </cols>
  <sheetData>
    <row r="1" ht="20.25" spans="1:11">
      <c r="A1" s="218" t="s">
        <v>0</v>
      </c>
      <c r="B1" s="218"/>
      <c r="C1" s="218"/>
      <c r="D1" s="218"/>
      <c r="E1" s="218"/>
      <c r="F1" s="218"/>
      <c r="G1" s="219"/>
      <c r="H1" s="218"/>
      <c r="I1" s="220"/>
      <c r="J1" s="221"/>
      <c r="K1" s="219"/>
    </row>
    <row r="2" ht="24" spans="1:11">
      <c r="A2" s="222" t="s">
        <v>1</v>
      </c>
      <c r="B2" s="222" t="s">
        <v>2</v>
      </c>
      <c r="C2" s="223" t="s">
        <v>3</v>
      </c>
      <c r="D2" s="222" t="s">
        <v>4</v>
      </c>
      <c r="E2" s="224" t="s">
        <v>5</v>
      </c>
      <c r="F2" s="224" t="s">
        <v>6</v>
      </c>
      <c r="G2" s="225"/>
      <c r="H2" s="224" t="s">
        <v>7</v>
      </c>
      <c r="I2" s="226" t="s">
        <v>8</v>
      </c>
      <c r="J2" s="227" t="s">
        <v>9</v>
      </c>
      <c r="K2" s="228" t="s">
        <v>10</v>
      </c>
    </row>
    <row r="3" spans="1:11">
      <c r="A3" s="222"/>
      <c r="B3" s="222"/>
      <c r="C3" s="223"/>
      <c r="D3" s="222"/>
      <c r="E3" s="222" t="s">
        <v>11</v>
      </c>
      <c r="F3" s="222" t="s">
        <v>12</v>
      </c>
      <c r="G3" s="229" t="s">
        <v>11</v>
      </c>
      <c r="H3" s="222" t="s">
        <v>11</v>
      </c>
      <c r="I3" s="226"/>
      <c r="J3" s="227"/>
      <c r="K3" s="225"/>
    </row>
    <row r="4" spans="1:11">
      <c r="A4" s="77">
        <v>1</v>
      </c>
      <c r="B4" s="77" t="s">
        <v>196</v>
      </c>
      <c r="C4" s="109" t="s">
        <v>194</v>
      </c>
      <c r="D4" s="230" t="s">
        <v>54</v>
      </c>
      <c r="E4" s="73">
        <v>80</v>
      </c>
      <c r="F4" s="73">
        <v>71.2</v>
      </c>
      <c r="G4" s="57">
        <v>81.2</v>
      </c>
      <c r="H4" s="73">
        <v>60</v>
      </c>
      <c r="I4" s="79">
        <v>70.28</v>
      </c>
      <c r="J4" s="231">
        <v>32</v>
      </c>
      <c r="K4" s="57">
        <v>32</v>
      </c>
    </row>
    <row r="5" spans="1:11">
      <c r="A5" s="77">
        <v>2</v>
      </c>
      <c r="B5" s="73" t="s">
        <v>196</v>
      </c>
      <c r="C5" s="109" t="s">
        <v>197</v>
      </c>
      <c r="D5" s="232" t="s">
        <v>80</v>
      </c>
      <c r="E5" s="81">
        <v>80</v>
      </c>
      <c r="F5" s="81">
        <v>82</v>
      </c>
      <c r="G5" s="83">
        <v>100</v>
      </c>
      <c r="H5" s="81">
        <v>66</v>
      </c>
      <c r="I5" s="84">
        <v>91</v>
      </c>
      <c r="J5" s="231">
        <v>8</v>
      </c>
      <c r="K5" s="57">
        <v>8</v>
      </c>
    </row>
    <row r="6" spans="1:11">
      <c r="A6" s="77">
        <v>3</v>
      </c>
      <c r="B6" s="77" t="s">
        <v>196</v>
      </c>
      <c r="C6" s="109" t="s">
        <v>197</v>
      </c>
      <c r="D6" s="233" t="s">
        <v>15</v>
      </c>
      <c r="E6" s="73">
        <v>83</v>
      </c>
      <c r="F6" s="73">
        <v>70</v>
      </c>
      <c r="G6" s="57">
        <v>66</v>
      </c>
      <c r="H6" s="73">
        <v>60</v>
      </c>
      <c r="I6" s="79">
        <v>67.35</v>
      </c>
      <c r="J6" s="231">
        <v>35</v>
      </c>
      <c r="K6" s="57">
        <v>35</v>
      </c>
    </row>
    <row r="7" spans="1:11">
      <c r="A7" s="77">
        <v>4</v>
      </c>
      <c r="B7" s="77" t="s">
        <v>196</v>
      </c>
      <c r="C7" s="109" t="s">
        <v>197</v>
      </c>
      <c r="D7" s="233" t="s">
        <v>28</v>
      </c>
      <c r="E7" s="77">
        <v>80</v>
      </c>
      <c r="F7" s="77">
        <v>77.5</v>
      </c>
      <c r="G7" s="77">
        <v>77.5</v>
      </c>
      <c r="H7" s="77">
        <v>62</v>
      </c>
      <c r="I7" s="84">
        <v>74.775</v>
      </c>
      <c r="J7" s="231">
        <v>25</v>
      </c>
      <c r="K7" s="57">
        <v>25</v>
      </c>
    </row>
    <row r="8" spans="1:11">
      <c r="A8" s="77">
        <v>5</v>
      </c>
      <c r="B8" s="73" t="s">
        <v>196</v>
      </c>
      <c r="C8" s="109" t="s">
        <v>197</v>
      </c>
      <c r="D8" s="233" t="s">
        <v>119</v>
      </c>
      <c r="E8" s="73">
        <v>80</v>
      </c>
      <c r="F8" s="73">
        <v>75</v>
      </c>
      <c r="G8" s="57">
        <v>75</v>
      </c>
      <c r="H8" s="73">
        <v>60</v>
      </c>
      <c r="I8" s="79">
        <v>73</v>
      </c>
      <c r="J8" s="231">
        <v>30</v>
      </c>
      <c r="K8" s="57">
        <v>30</v>
      </c>
    </row>
    <row r="9" spans="1:11">
      <c r="A9" s="77">
        <v>6</v>
      </c>
      <c r="B9" s="73" t="s">
        <v>196</v>
      </c>
      <c r="C9" s="109" t="s">
        <v>197</v>
      </c>
      <c r="D9" s="233" t="s">
        <v>119</v>
      </c>
      <c r="E9" s="73">
        <v>80</v>
      </c>
      <c r="F9" s="73">
        <v>71.1</v>
      </c>
      <c r="G9" s="57">
        <v>73.1</v>
      </c>
      <c r="H9" s="73">
        <v>60</v>
      </c>
      <c r="I9" s="89">
        <v>71.515</v>
      </c>
      <c r="J9" s="231">
        <v>31</v>
      </c>
      <c r="K9" s="57">
        <v>31</v>
      </c>
    </row>
    <row r="10" spans="1:11">
      <c r="A10" s="77">
        <v>7</v>
      </c>
      <c r="B10" s="73" t="s">
        <v>196</v>
      </c>
      <c r="C10" s="109" t="s">
        <v>197</v>
      </c>
      <c r="D10" s="233" t="s">
        <v>128</v>
      </c>
      <c r="E10" s="77">
        <v>83</v>
      </c>
      <c r="F10" s="77">
        <v>72</v>
      </c>
      <c r="G10" s="77">
        <v>70</v>
      </c>
      <c r="H10" s="77">
        <v>60</v>
      </c>
      <c r="I10" s="84">
        <v>69.95</v>
      </c>
      <c r="J10" s="231">
        <v>33</v>
      </c>
      <c r="K10" s="57">
        <v>33</v>
      </c>
    </row>
    <row r="11" spans="1:11">
      <c r="A11" s="77">
        <v>8</v>
      </c>
      <c r="B11" s="73" t="s">
        <v>196</v>
      </c>
      <c r="C11" s="109" t="s">
        <v>197</v>
      </c>
      <c r="D11" s="233" t="s">
        <v>128</v>
      </c>
      <c r="E11" s="77">
        <v>85</v>
      </c>
      <c r="F11" s="77">
        <v>72</v>
      </c>
      <c r="G11" s="77">
        <v>75</v>
      </c>
      <c r="H11" s="77">
        <v>60</v>
      </c>
      <c r="I11" s="84">
        <v>73.5</v>
      </c>
      <c r="J11" s="231">
        <v>29</v>
      </c>
      <c r="K11" s="57">
        <v>29</v>
      </c>
    </row>
    <row r="12" spans="1:11">
      <c r="A12" s="77">
        <v>9</v>
      </c>
      <c r="B12" s="73" t="s">
        <v>196</v>
      </c>
      <c r="C12" s="109" t="s">
        <v>197</v>
      </c>
      <c r="D12" s="233" t="s">
        <v>19</v>
      </c>
      <c r="E12" s="77">
        <v>85</v>
      </c>
      <c r="F12" s="77">
        <v>75</v>
      </c>
      <c r="G12" s="77">
        <v>85</v>
      </c>
      <c r="H12" s="77">
        <v>70</v>
      </c>
      <c r="I12" s="84">
        <v>82</v>
      </c>
      <c r="J12" s="231">
        <v>15</v>
      </c>
      <c r="K12" s="57">
        <v>15</v>
      </c>
    </row>
    <row r="13" spans="1:11">
      <c r="A13" s="77">
        <v>10</v>
      </c>
      <c r="B13" s="73" t="s">
        <v>196</v>
      </c>
      <c r="C13" s="109" t="s">
        <v>197</v>
      </c>
      <c r="D13" s="233" t="s">
        <v>19</v>
      </c>
      <c r="E13" s="73">
        <v>85</v>
      </c>
      <c r="F13" s="73">
        <v>75</v>
      </c>
      <c r="G13" s="57">
        <v>75</v>
      </c>
      <c r="H13" s="73">
        <v>80</v>
      </c>
      <c r="I13" s="79">
        <v>77.5</v>
      </c>
      <c r="J13" s="231">
        <v>22</v>
      </c>
      <c r="K13" s="57">
        <v>22</v>
      </c>
    </row>
    <row r="14" spans="1:11">
      <c r="A14" s="77">
        <v>11</v>
      </c>
      <c r="B14" s="73" t="s">
        <v>196</v>
      </c>
      <c r="C14" s="109" t="s">
        <v>197</v>
      </c>
      <c r="D14" s="233" t="s">
        <v>47</v>
      </c>
      <c r="E14" s="77">
        <v>83</v>
      </c>
      <c r="F14" s="77">
        <v>75</v>
      </c>
      <c r="G14" s="77">
        <v>84</v>
      </c>
      <c r="H14" s="77">
        <v>66</v>
      </c>
      <c r="I14" s="84">
        <v>80.25</v>
      </c>
      <c r="J14" s="231">
        <v>19</v>
      </c>
      <c r="K14" s="57">
        <v>19</v>
      </c>
    </row>
    <row r="15" spans="1:11">
      <c r="A15" s="77">
        <v>12</v>
      </c>
      <c r="B15" s="73" t="s">
        <v>196</v>
      </c>
      <c r="C15" s="109" t="s">
        <v>197</v>
      </c>
      <c r="D15" s="233" t="s">
        <v>47</v>
      </c>
      <c r="E15" s="77">
        <v>83</v>
      </c>
      <c r="F15" s="77">
        <v>54.24</v>
      </c>
      <c r="G15" s="77">
        <v>35.24</v>
      </c>
      <c r="H15" s="77">
        <v>62</v>
      </c>
      <c r="I15" s="84">
        <v>47.4</v>
      </c>
      <c r="J15" s="231">
        <v>37</v>
      </c>
      <c r="K15" s="57">
        <v>37</v>
      </c>
    </row>
    <row r="16" spans="1:11">
      <c r="A16" s="77">
        <v>13</v>
      </c>
      <c r="B16" s="73" t="s">
        <v>196</v>
      </c>
      <c r="C16" s="109" t="s">
        <v>197</v>
      </c>
      <c r="D16" s="233" t="s">
        <v>47</v>
      </c>
      <c r="E16" s="77">
        <v>84</v>
      </c>
      <c r="F16" s="77">
        <v>75.95</v>
      </c>
      <c r="G16" s="77">
        <v>83.95</v>
      </c>
      <c r="H16" s="77">
        <v>66</v>
      </c>
      <c r="I16" s="84">
        <v>80.37</v>
      </c>
      <c r="J16" s="231">
        <v>17</v>
      </c>
      <c r="K16" s="57">
        <v>17</v>
      </c>
    </row>
    <row r="17" spans="1:11">
      <c r="A17" s="77">
        <v>14</v>
      </c>
      <c r="B17" s="73" t="s">
        <v>196</v>
      </c>
      <c r="C17" s="109" t="s">
        <v>197</v>
      </c>
      <c r="D17" s="233" t="s">
        <v>111</v>
      </c>
      <c r="E17" s="77">
        <v>82</v>
      </c>
      <c r="F17" s="77">
        <v>78.45</v>
      </c>
      <c r="G17" s="77">
        <v>80.45</v>
      </c>
      <c r="H17" s="77">
        <v>80.45</v>
      </c>
      <c r="I17" s="84">
        <v>80.2</v>
      </c>
      <c r="J17" s="231">
        <v>21</v>
      </c>
      <c r="K17" s="57">
        <v>21</v>
      </c>
    </row>
    <row r="18" spans="1:11">
      <c r="A18" s="77">
        <v>15</v>
      </c>
      <c r="B18" s="73" t="s">
        <v>196</v>
      </c>
      <c r="C18" s="109" t="s">
        <v>197</v>
      </c>
      <c r="D18" s="233" t="s">
        <v>30</v>
      </c>
      <c r="E18" s="77">
        <v>72</v>
      </c>
      <c r="F18" s="77">
        <v>70.34</v>
      </c>
      <c r="G18" s="77">
        <v>66.43</v>
      </c>
      <c r="H18" s="77">
        <v>60</v>
      </c>
      <c r="I18" s="84">
        <v>68.57</v>
      </c>
      <c r="J18" s="231">
        <v>34</v>
      </c>
      <c r="K18" s="57">
        <v>34</v>
      </c>
    </row>
    <row r="19" spans="1:11">
      <c r="A19" s="77">
        <v>16</v>
      </c>
      <c r="B19" s="73" t="s">
        <v>196</v>
      </c>
      <c r="C19" s="109" t="s">
        <v>197</v>
      </c>
      <c r="D19" s="233" t="s">
        <v>109</v>
      </c>
      <c r="E19" s="77">
        <v>93</v>
      </c>
      <c r="F19" s="77">
        <v>71.99</v>
      </c>
      <c r="G19" s="77">
        <v>95.99</v>
      </c>
      <c r="H19" s="77">
        <v>75</v>
      </c>
      <c r="I19" s="84">
        <v>91.34</v>
      </c>
      <c r="J19" s="231">
        <v>7</v>
      </c>
      <c r="K19" s="57">
        <v>7</v>
      </c>
    </row>
    <row r="20" spans="1:11">
      <c r="A20" s="77">
        <v>17</v>
      </c>
      <c r="B20" s="73" t="s">
        <v>196</v>
      </c>
      <c r="C20" s="109" t="s">
        <v>197</v>
      </c>
      <c r="D20" s="233" t="s">
        <v>156</v>
      </c>
      <c r="E20" s="77">
        <v>84</v>
      </c>
      <c r="F20" s="77">
        <v>77.09</v>
      </c>
      <c r="G20" s="77">
        <v>81.09</v>
      </c>
      <c r="H20" s="77">
        <v>60</v>
      </c>
      <c r="I20" s="84">
        <v>77.25</v>
      </c>
      <c r="J20" s="231">
        <v>23</v>
      </c>
      <c r="K20" s="57">
        <v>23</v>
      </c>
    </row>
    <row r="21" spans="1:11">
      <c r="A21" s="77">
        <v>18</v>
      </c>
      <c r="B21" s="73" t="s">
        <v>196</v>
      </c>
      <c r="C21" s="109" t="s">
        <v>197</v>
      </c>
      <c r="D21" s="233" t="s">
        <v>88</v>
      </c>
      <c r="E21" s="73">
        <v>80</v>
      </c>
      <c r="F21" s="73">
        <v>77</v>
      </c>
      <c r="G21" s="57">
        <v>77</v>
      </c>
      <c r="H21" s="73">
        <v>60</v>
      </c>
      <c r="I21" s="79">
        <v>74.05</v>
      </c>
      <c r="J21" s="231">
        <v>28</v>
      </c>
      <c r="K21" s="57">
        <v>28</v>
      </c>
    </row>
    <row r="22" spans="1:11">
      <c r="A22" s="77">
        <v>19</v>
      </c>
      <c r="B22" s="73" t="s">
        <v>196</v>
      </c>
      <c r="C22" s="109" t="s">
        <v>197</v>
      </c>
      <c r="D22" s="233" t="s">
        <v>18</v>
      </c>
      <c r="E22" s="77">
        <v>90</v>
      </c>
      <c r="F22" s="77">
        <v>75.74</v>
      </c>
      <c r="G22" s="77">
        <v>83.74</v>
      </c>
      <c r="H22" s="77">
        <v>62</v>
      </c>
      <c r="I22" s="84">
        <v>80.331</v>
      </c>
      <c r="J22" s="231">
        <v>18</v>
      </c>
      <c r="K22" s="57">
        <v>18</v>
      </c>
    </row>
    <row r="23" spans="1:11">
      <c r="A23" s="77">
        <v>20</v>
      </c>
      <c r="B23" s="73" t="s">
        <v>196</v>
      </c>
      <c r="C23" s="109" t="s">
        <v>197</v>
      </c>
      <c r="D23" s="233" t="s">
        <v>18</v>
      </c>
      <c r="E23" s="73">
        <v>90</v>
      </c>
      <c r="F23" s="73">
        <v>86.72</v>
      </c>
      <c r="G23" s="57">
        <v>100</v>
      </c>
      <c r="H23" s="73">
        <v>74</v>
      </c>
      <c r="I23" s="79">
        <v>93.3</v>
      </c>
      <c r="J23" s="231">
        <v>4</v>
      </c>
      <c r="K23" s="57">
        <v>4</v>
      </c>
    </row>
    <row r="24" spans="1:11">
      <c r="A24" s="77">
        <v>21</v>
      </c>
      <c r="B24" s="73" t="s">
        <v>196</v>
      </c>
      <c r="C24" s="109" t="s">
        <v>197</v>
      </c>
      <c r="D24" s="233" t="s">
        <v>18</v>
      </c>
      <c r="E24" s="77">
        <v>88</v>
      </c>
      <c r="F24" s="77">
        <v>83.57</v>
      </c>
      <c r="G24" s="77">
        <v>94.57</v>
      </c>
      <c r="H24" s="77">
        <v>94</v>
      </c>
      <c r="I24" s="84">
        <v>93.47</v>
      </c>
      <c r="J24" s="231">
        <v>3</v>
      </c>
      <c r="K24" s="57">
        <v>3</v>
      </c>
    </row>
    <row r="25" spans="1:11">
      <c r="A25" s="77">
        <v>22</v>
      </c>
      <c r="B25" s="73" t="s">
        <v>196</v>
      </c>
      <c r="C25" s="109" t="s">
        <v>197</v>
      </c>
      <c r="D25" s="233" t="s">
        <v>182</v>
      </c>
      <c r="E25" s="77">
        <v>88</v>
      </c>
      <c r="F25" s="77">
        <v>73.38</v>
      </c>
      <c r="G25" s="77">
        <v>75.38</v>
      </c>
      <c r="H25" s="77">
        <v>96</v>
      </c>
      <c r="I25" s="84">
        <v>81.397</v>
      </c>
      <c r="J25" s="231">
        <v>16</v>
      </c>
      <c r="K25" s="57">
        <v>16</v>
      </c>
    </row>
    <row r="26" spans="1:11">
      <c r="A26" s="77">
        <v>23</v>
      </c>
      <c r="B26" s="73" t="s">
        <v>196</v>
      </c>
      <c r="C26" s="109" t="s">
        <v>197</v>
      </c>
      <c r="D26" s="233" t="s">
        <v>73</v>
      </c>
      <c r="E26" s="77">
        <v>100</v>
      </c>
      <c r="F26" s="77">
        <v>83.65</v>
      </c>
      <c r="G26" s="77">
        <v>100</v>
      </c>
      <c r="H26" s="77">
        <v>72</v>
      </c>
      <c r="I26" s="84">
        <v>94.4</v>
      </c>
      <c r="J26" s="231">
        <v>2</v>
      </c>
      <c r="K26" s="57">
        <v>2</v>
      </c>
    </row>
    <row r="27" spans="1:11">
      <c r="A27" s="77">
        <v>24</v>
      </c>
      <c r="B27" s="73" t="s">
        <v>196</v>
      </c>
      <c r="C27" s="109" t="s">
        <v>197</v>
      </c>
      <c r="D27" s="233" t="s">
        <v>71</v>
      </c>
      <c r="E27" s="77">
        <v>85</v>
      </c>
      <c r="F27" s="77">
        <v>87.03</v>
      </c>
      <c r="G27" s="77">
        <v>100</v>
      </c>
      <c r="H27" s="77">
        <v>70</v>
      </c>
      <c r="I27" s="84">
        <v>91.75</v>
      </c>
      <c r="J27" s="231">
        <v>6</v>
      </c>
      <c r="K27" s="57">
        <v>6</v>
      </c>
    </row>
    <row r="28" spans="1:11">
      <c r="A28" s="77">
        <v>25</v>
      </c>
      <c r="B28" s="73" t="s">
        <v>196</v>
      </c>
      <c r="C28" s="109" t="s">
        <v>197</v>
      </c>
      <c r="D28" s="233" t="s">
        <v>26</v>
      </c>
      <c r="E28" s="77">
        <v>84</v>
      </c>
      <c r="F28" s="77">
        <v>61.9</v>
      </c>
      <c r="G28" s="77">
        <v>61.9</v>
      </c>
      <c r="H28" s="77">
        <v>66</v>
      </c>
      <c r="I28" s="84">
        <v>66.04</v>
      </c>
      <c r="J28" s="231">
        <v>36</v>
      </c>
      <c r="K28" s="57">
        <v>36</v>
      </c>
    </row>
    <row r="29" spans="1:11">
      <c r="A29" s="77">
        <v>26</v>
      </c>
      <c r="B29" s="73" t="s">
        <v>196</v>
      </c>
      <c r="C29" s="109" t="s">
        <v>197</v>
      </c>
      <c r="D29" s="233" t="s">
        <v>139</v>
      </c>
      <c r="E29" s="77">
        <v>82</v>
      </c>
      <c r="F29" s="77">
        <v>78.28</v>
      </c>
      <c r="G29" s="77">
        <v>75.38</v>
      </c>
      <c r="H29" s="77">
        <v>64</v>
      </c>
      <c r="I29" s="84">
        <v>74.75</v>
      </c>
      <c r="J29" s="231">
        <v>26</v>
      </c>
      <c r="K29" s="57">
        <v>26</v>
      </c>
    </row>
    <row r="30" spans="1:11">
      <c r="A30" s="77">
        <v>27</v>
      </c>
      <c r="B30" s="73" t="s">
        <v>196</v>
      </c>
      <c r="C30" s="109" t="s">
        <v>197</v>
      </c>
      <c r="D30" s="233" t="s">
        <v>59</v>
      </c>
      <c r="E30" s="77">
        <v>83</v>
      </c>
      <c r="F30" s="77">
        <v>72.1</v>
      </c>
      <c r="G30" s="77">
        <v>80.1</v>
      </c>
      <c r="H30" s="77">
        <v>60</v>
      </c>
      <c r="I30" s="84">
        <v>76.515</v>
      </c>
      <c r="J30" s="231">
        <v>24</v>
      </c>
      <c r="K30" s="57">
        <v>24</v>
      </c>
    </row>
    <row r="31" spans="1:11">
      <c r="A31" s="77">
        <v>28</v>
      </c>
      <c r="B31" s="73" t="s">
        <v>196</v>
      </c>
      <c r="C31" s="109" t="s">
        <v>197</v>
      </c>
      <c r="D31" s="233" t="s">
        <v>59</v>
      </c>
      <c r="E31" s="77">
        <v>82</v>
      </c>
      <c r="F31" s="77">
        <v>82.79</v>
      </c>
      <c r="G31" s="77">
        <v>87.79</v>
      </c>
      <c r="H31" s="77">
        <v>64</v>
      </c>
      <c r="I31" s="84">
        <v>82.168</v>
      </c>
      <c r="J31" s="231">
        <v>14</v>
      </c>
      <c r="K31" s="57">
        <v>14</v>
      </c>
    </row>
    <row r="32" spans="1:11">
      <c r="A32" s="234">
        <v>29</v>
      </c>
      <c r="B32" s="73" t="s">
        <v>196</v>
      </c>
      <c r="C32" s="235" t="s">
        <v>197</v>
      </c>
      <c r="D32" s="236" t="s">
        <v>29</v>
      </c>
      <c r="E32" s="234">
        <v>80</v>
      </c>
      <c r="F32" s="234">
        <v>76.88</v>
      </c>
      <c r="G32" s="234">
        <v>85.88</v>
      </c>
      <c r="H32" s="234">
        <v>62</v>
      </c>
      <c r="I32" s="237">
        <v>80.22</v>
      </c>
      <c r="J32" s="231">
        <v>20</v>
      </c>
      <c r="K32" s="57">
        <v>20</v>
      </c>
    </row>
    <row r="33" spans="1:11">
      <c r="A33" s="234">
        <v>30</v>
      </c>
      <c r="B33" s="73" t="s">
        <v>196</v>
      </c>
      <c r="C33" s="109" t="s">
        <v>197</v>
      </c>
      <c r="D33" s="109" t="s">
        <v>29</v>
      </c>
      <c r="E33" s="57">
        <v>67</v>
      </c>
      <c r="F33" s="57">
        <v>78.53</v>
      </c>
      <c r="G33" s="57">
        <v>79</v>
      </c>
      <c r="H33" s="57">
        <v>64</v>
      </c>
      <c r="I33" s="111">
        <v>74.2</v>
      </c>
      <c r="J33" s="231">
        <v>27</v>
      </c>
      <c r="K33" s="57">
        <v>27</v>
      </c>
    </row>
    <row r="34" spans="1:11">
      <c r="A34" s="234">
        <v>31</v>
      </c>
      <c r="B34" s="73" t="s">
        <v>196</v>
      </c>
      <c r="C34" s="109" t="s">
        <v>197</v>
      </c>
      <c r="D34" s="109" t="s">
        <v>29</v>
      </c>
      <c r="E34" s="57">
        <v>83</v>
      </c>
      <c r="F34" s="57">
        <v>83.75</v>
      </c>
      <c r="G34" s="57">
        <v>88.75</v>
      </c>
      <c r="H34" s="57">
        <v>64</v>
      </c>
      <c r="I34" s="111">
        <v>82.94</v>
      </c>
      <c r="J34" s="231">
        <v>13</v>
      </c>
      <c r="K34" s="57">
        <v>13</v>
      </c>
    </row>
    <row r="35" spans="1:11">
      <c r="A35" s="234">
        <v>32</v>
      </c>
      <c r="B35" s="73" t="s">
        <v>196</v>
      </c>
      <c r="C35" s="109" t="s">
        <v>197</v>
      </c>
      <c r="D35" s="109" t="s">
        <v>29</v>
      </c>
      <c r="E35" s="57">
        <v>85</v>
      </c>
      <c r="F35" s="57">
        <v>79.33</v>
      </c>
      <c r="G35" s="57">
        <v>92.33</v>
      </c>
      <c r="H35" s="57">
        <v>62</v>
      </c>
      <c r="I35" s="111">
        <v>84.7</v>
      </c>
      <c r="J35" s="231">
        <v>11</v>
      </c>
      <c r="K35" s="57">
        <v>11</v>
      </c>
    </row>
    <row r="36" spans="1:11">
      <c r="A36" s="234">
        <v>33</v>
      </c>
      <c r="B36" s="73" t="s">
        <v>196</v>
      </c>
      <c r="C36" s="109" t="s">
        <v>197</v>
      </c>
      <c r="D36" s="109" t="s">
        <v>29</v>
      </c>
      <c r="E36" s="57">
        <v>89</v>
      </c>
      <c r="F36" s="57">
        <v>74.78</v>
      </c>
      <c r="G36" s="57">
        <v>93.78</v>
      </c>
      <c r="H36" s="57">
        <v>74</v>
      </c>
      <c r="I36" s="111">
        <v>89.11</v>
      </c>
      <c r="J36" s="231">
        <v>9</v>
      </c>
      <c r="K36" s="57">
        <v>9</v>
      </c>
    </row>
    <row r="37" spans="1:11">
      <c r="A37" s="234">
        <v>34</v>
      </c>
      <c r="B37" s="73" t="s">
        <v>196</v>
      </c>
      <c r="C37" s="109" t="s">
        <v>197</v>
      </c>
      <c r="D37" s="109" t="s">
        <v>29</v>
      </c>
      <c r="E37" s="57">
        <v>91</v>
      </c>
      <c r="F37" s="57">
        <v>78.64</v>
      </c>
      <c r="G37" s="57">
        <v>100</v>
      </c>
      <c r="H37" s="57">
        <v>70</v>
      </c>
      <c r="I37" s="111">
        <v>92.65</v>
      </c>
      <c r="J37" s="231">
        <v>5</v>
      </c>
      <c r="K37" s="57">
        <v>5</v>
      </c>
    </row>
    <row r="38" spans="1:11">
      <c r="A38" s="234">
        <v>35</v>
      </c>
      <c r="B38" s="73" t="s">
        <v>196</v>
      </c>
      <c r="C38" s="109" t="s">
        <v>197</v>
      </c>
      <c r="D38" s="109" t="s">
        <v>31</v>
      </c>
      <c r="E38" s="57">
        <v>83</v>
      </c>
      <c r="F38" s="57">
        <v>78.88</v>
      </c>
      <c r="G38" s="57">
        <v>89.88</v>
      </c>
      <c r="H38" s="57">
        <v>70</v>
      </c>
      <c r="I38" s="111">
        <v>84.87</v>
      </c>
      <c r="J38" s="231">
        <v>10</v>
      </c>
      <c r="K38" s="57">
        <v>10</v>
      </c>
    </row>
    <row r="39" spans="1:11">
      <c r="A39" s="77">
        <v>36</v>
      </c>
      <c r="B39" s="73" t="s">
        <v>196</v>
      </c>
      <c r="C39" s="109" t="s">
        <v>197</v>
      </c>
      <c r="D39" s="109" t="s">
        <v>35</v>
      </c>
      <c r="E39" s="57">
        <v>85</v>
      </c>
      <c r="F39" s="57">
        <v>81.09</v>
      </c>
      <c r="G39" s="57">
        <v>90.09</v>
      </c>
      <c r="H39" s="57">
        <v>64</v>
      </c>
      <c r="I39" s="111">
        <v>84.11</v>
      </c>
      <c r="J39" s="231">
        <v>12</v>
      </c>
      <c r="K39" s="57">
        <v>12</v>
      </c>
    </row>
    <row r="40" spans="1:11">
      <c r="A40" s="77">
        <v>37</v>
      </c>
      <c r="B40" s="73" t="s">
        <v>196</v>
      </c>
      <c r="C40" s="109" t="s">
        <v>197</v>
      </c>
      <c r="D40" s="109" t="s">
        <v>35</v>
      </c>
      <c r="E40" s="57">
        <v>91</v>
      </c>
      <c r="F40" s="57">
        <v>83.71</v>
      </c>
      <c r="G40" s="57">
        <v>100</v>
      </c>
      <c r="H40" s="57">
        <v>98</v>
      </c>
      <c r="I40" s="111">
        <v>98.25</v>
      </c>
      <c r="J40" s="231">
        <v>1</v>
      </c>
      <c r="K40" s="57">
        <v>1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53541666666667" right="0.75" top="0.275" bottom="0.156944444444444" header="0.5" footer="0.196527777777778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"/>
  <sheetViews>
    <sheetView workbookViewId="0">
      <selection activeCell="M9" sqref="M9"/>
    </sheetView>
  </sheetViews>
  <sheetFormatPr defaultColWidth="9" defaultRowHeight="14.25"/>
  <cols>
    <col min="1" max="1" width="9" style="188"/>
    <col min="2" max="2" width="14.5" style="188" customWidth="1"/>
    <col min="3" max="3" width="14.25" style="188" customWidth="1"/>
    <col min="4" max="4" width="12.6916666666667" style="188" customWidth="1"/>
    <col min="5" max="5" width="9" style="188"/>
    <col min="6" max="6" width="16.5" style="190" customWidth="1"/>
    <col min="7" max="7" width="10.5" style="190" customWidth="1"/>
    <col min="8" max="8" width="9" style="188"/>
    <col min="9" max="9" width="10.5" style="190" customWidth="1"/>
    <col min="10" max="10" width="9" style="188"/>
    <col min="11" max="11" width="9.25833333333333" style="191" customWidth="1"/>
    <col min="12" max="16382" width="9" style="188"/>
    <col min="16383" max="16384" width="9" style="192"/>
  </cols>
  <sheetData>
    <row r="1" s="188" customFormat="1" spans="1:11">
      <c r="A1" s="141" t="s">
        <v>0</v>
      </c>
      <c r="B1" s="141"/>
      <c r="C1" s="141"/>
      <c r="D1" s="141"/>
      <c r="E1" s="141"/>
      <c r="F1" s="193"/>
      <c r="G1" s="194"/>
      <c r="H1" s="141"/>
      <c r="I1" s="193"/>
      <c r="J1" s="144"/>
      <c r="K1" s="195"/>
    </row>
    <row r="2" s="188" customFormat="1" ht="27" spans="1:11">
      <c r="A2" s="141" t="s">
        <v>1</v>
      </c>
      <c r="B2" s="141" t="s">
        <v>2</v>
      </c>
      <c r="C2" s="145" t="s">
        <v>3</v>
      </c>
      <c r="D2" s="141" t="s">
        <v>4</v>
      </c>
      <c r="E2" s="146" t="s">
        <v>5</v>
      </c>
      <c r="F2" s="196" t="s">
        <v>6</v>
      </c>
      <c r="G2" s="197"/>
      <c r="H2" s="146" t="s">
        <v>7</v>
      </c>
      <c r="I2" s="193" t="s">
        <v>8</v>
      </c>
      <c r="J2" s="147" t="s">
        <v>9</v>
      </c>
      <c r="K2" s="198" t="s">
        <v>10</v>
      </c>
    </row>
    <row r="3" s="188" customFormat="1" spans="1:11">
      <c r="A3" s="141"/>
      <c r="B3" s="141"/>
      <c r="C3" s="145"/>
      <c r="D3" s="141"/>
      <c r="E3" s="141" t="s">
        <v>11</v>
      </c>
      <c r="F3" s="193" t="s">
        <v>12</v>
      </c>
      <c r="G3" s="194" t="s">
        <v>11</v>
      </c>
      <c r="H3" s="141" t="s">
        <v>11</v>
      </c>
      <c r="I3" s="193"/>
      <c r="J3" s="147"/>
      <c r="K3" s="199"/>
    </row>
    <row r="4" s="188" customFormat="1" spans="1:11">
      <c r="A4" s="40">
        <v>1</v>
      </c>
      <c r="B4" s="40" t="s">
        <v>198</v>
      </c>
      <c r="C4" s="40" t="s">
        <v>39</v>
      </c>
      <c r="D4" s="40" t="s">
        <v>128</v>
      </c>
      <c r="E4" s="40">
        <v>100</v>
      </c>
      <c r="F4" s="200">
        <v>85.8551</v>
      </c>
      <c r="G4" s="200">
        <v>100</v>
      </c>
      <c r="H4" s="40">
        <v>100</v>
      </c>
      <c r="I4" s="200">
        <v>100</v>
      </c>
      <c r="J4" s="40">
        <v>1</v>
      </c>
      <c r="K4" s="201">
        <f t="shared" ref="K4:K67" si="0">RANK(I4,I:I,0)</f>
        <v>1</v>
      </c>
    </row>
    <row r="5" s="188" customFormat="1" spans="1:11">
      <c r="A5" s="40">
        <v>2</v>
      </c>
      <c r="B5" s="40" t="s">
        <v>198</v>
      </c>
      <c r="C5" s="40" t="s">
        <v>39</v>
      </c>
      <c r="D5" s="40" t="s">
        <v>20</v>
      </c>
      <c r="E5" s="40">
        <v>100</v>
      </c>
      <c r="F5" s="200">
        <v>85.2029</v>
      </c>
      <c r="G5" s="200">
        <v>100</v>
      </c>
      <c r="H5" s="40">
        <v>100</v>
      </c>
      <c r="I5" s="200">
        <v>100</v>
      </c>
      <c r="J5" s="40">
        <v>1</v>
      </c>
      <c r="K5" s="201">
        <f t="shared" si="0"/>
        <v>1</v>
      </c>
    </row>
    <row r="6" s="188" customFormat="1" spans="1:11">
      <c r="A6" s="40">
        <v>3</v>
      </c>
      <c r="B6" s="202" t="s">
        <v>199</v>
      </c>
      <c r="C6" s="202" t="s">
        <v>39</v>
      </c>
      <c r="D6" s="202" t="s">
        <v>200</v>
      </c>
      <c r="E6" s="202">
        <v>100</v>
      </c>
      <c r="F6" s="203">
        <v>88.1449</v>
      </c>
      <c r="G6" s="203">
        <v>100</v>
      </c>
      <c r="H6" s="202">
        <v>100</v>
      </c>
      <c r="I6" s="204">
        <v>100</v>
      </c>
      <c r="J6" s="202">
        <v>1</v>
      </c>
      <c r="K6" s="201">
        <f t="shared" si="0"/>
        <v>1</v>
      </c>
    </row>
    <row r="7" s="188" customFormat="1" spans="1:11">
      <c r="A7" s="40">
        <v>4</v>
      </c>
      <c r="B7" s="202" t="s">
        <v>199</v>
      </c>
      <c r="C7" s="205" t="s">
        <v>39</v>
      </c>
      <c r="D7" s="206" t="s">
        <v>15</v>
      </c>
      <c r="E7" s="207">
        <v>99</v>
      </c>
      <c r="F7" s="208">
        <v>85.9783</v>
      </c>
      <c r="G7" s="200">
        <v>100</v>
      </c>
      <c r="H7" s="207">
        <v>100</v>
      </c>
      <c r="I7" s="204">
        <v>99.85</v>
      </c>
      <c r="J7" s="202">
        <v>2</v>
      </c>
      <c r="K7" s="201">
        <f t="shared" si="0"/>
        <v>4</v>
      </c>
    </row>
    <row r="8" s="188" customFormat="1" spans="1:11">
      <c r="A8" s="40">
        <v>5</v>
      </c>
      <c r="B8" s="40" t="s">
        <v>198</v>
      </c>
      <c r="C8" s="40" t="s">
        <v>39</v>
      </c>
      <c r="D8" s="40" t="s">
        <v>29</v>
      </c>
      <c r="E8" s="40">
        <v>100</v>
      </c>
      <c r="F8" s="200">
        <v>81.7899</v>
      </c>
      <c r="G8" s="200">
        <v>100</v>
      </c>
      <c r="H8" s="40">
        <v>97</v>
      </c>
      <c r="I8" s="200">
        <v>99.4</v>
      </c>
      <c r="J8" s="40">
        <v>3</v>
      </c>
      <c r="K8" s="201">
        <f t="shared" si="0"/>
        <v>5</v>
      </c>
    </row>
    <row r="9" s="188" customFormat="1" spans="1:11">
      <c r="A9" s="40">
        <v>6</v>
      </c>
      <c r="B9" s="40" t="s">
        <v>201</v>
      </c>
      <c r="C9" s="40" t="s">
        <v>39</v>
      </c>
      <c r="D9" s="40" t="s">
        <v>202</v>
      </c>
      <c r="E9" s="40">
        <v>93</v>
      </c>
      <c r="F9" s="200">
        <v>82.8768</v>
      </c>
      <c r="G9" s="200">
        <v>100</v>
      </c>
      <c r="H9" s="40">
        <v>100</v>
      </c>
      <c r="I9" s="200">
        <v>98.93</v>
      </c>
      <c r="J9" s="40">
        <v>1</v>
      </c>
      <c r="K9" s="201">
        <f t="shared" si="0"/>
        <v>6</v>
      </c>
    </row>
    <row r="10" s="188" customFormat="1" spans="1:11">
      <c r="A10" s="40">
        <v>7</v>
      </c>
      <c r="B10" s="40" t="s">
        <v>201</v>
      </c>
      <c r="C10" s="40" t="s">
        <v>39</v>
      </c>
      <c r="D10" s="40" t="s">
        <v>15</v>
      </c>
      <c r="E10" s="40">
        <v>92</v>
      </c>
      <c r="F10" s="200">
        <v>79.058</v>
      </c>
      <c r="G10" s="200">
        <v>100</v>
      </c>
      <c r="H10" s="40">
        <v>100</v>
      </c>
      <c r="I10" s="200">
        <v>98.8</v>
      </c>
      <c r="J10" s="40">
        <v>2</v>
      </c>
      <c r="K10" s="201">
        <f t="shared" si="0"/>
        <v>7</v>
      </c>
    </row>
    <row r="11" s="188" customFormat="1" spans="1:11">
      <c r="A11" s="40">
        <v>8</v>
      </c>
      <c r="B11" s="202" t="s">
        <v>199</v>
      </c>
      <c r="C11" s="202" t="s">
        <v>39</v>
      </c>
      <c r="D11" s="202" t="s">
        <v>26</v>
      </c>
      <c r="E11" s="202">
        <v>97</v>
      </c>
      <c r="F11" s="203">
        <v>84.3116</v>
      </c>
      <c r="G11" s="203">
        <v>100</v>
      </c>
      <c r="H11" s="202">
        <v>96</v>
      </c>
      <c r="I11" s="204">
        <v>98.75</v>
      </c>
      <c r="J11" s="202">
        <v>3</v>
      </c>
      <c r="K11" s="201">
        <f t="shared" si="0"/>
        <v>8</v>
      </c>
    </row>
    <row r="12" s="188" customFormat="1" spans="1:11">
      <c r="A12" s="40">
        <v>9</v>
      </c>
      <c r="B12" s="40" t="s">
        <v>203</v>
      </c>
      <c r="C12" s="40" t="s">
        <v>39</v>
      </c>
      <c r="D12" s="40" t="s">
        <v>18</v>
      </c>
      <c r="E12" s="40">
        <v>100</v>
      </c>
      <c r="F12" s="200">
        <v>77.7753623188406</v>
      </c>
      <c r="G12" s="200">
        <v>100</v>
      </c>
      <c r="H12" s="40">
        <v>92</v>
      </c>
      <c r="I12" s="200">
        <v>98.4</v>
      </c>
      <c r="J12" s="40">
        <v>1</v>
      </c>
      <c r="K12" s="201">
        <f t="shared" si="0"/>
        <v>9</v>
      </c>
    </row>
    <row r="13" s="188" customFormat="1" spans="1:11">
      <c r="A13" s="40">
        <v>10</v>
      </c>
      <c r="B13" s="40" t="s">
        <v>201</v>
      </c>
      <c r="C13" s="40" t="s">
        <v>39</v>
      </c>
      <c r="D13" s="40" t="s">
        <v>47</v>
      </c>
      <c r="E13" s="40">
        <v>85</v>
      </c>
      <c r="F13" s="200">
        <v>80.6594</v>
      </c>
      <c r="G13" s="200">
        <v>100</v>
      </c>
      <c r="H13" s="40">
        <v>100</v>
      </c>
      <c r="I13" s="200">
        <v>97.75</v>
      </c>
      <c r="J13" s="40">
        <v>3</v>
      </c>
      <c r="K13" s="201">
        <f t="shared" si="0"/>
        <v>10</v>
      </c>
    </row>
    <row r="14" s="188" customFormat="1" spans="1:11">
      <c r="A14" s="40">
        <v>11</v>
      </c>
      <c r="B14" s="40" t="s">
        <v>203</v>
      </c>
      <c r="C14" s="40" t="s">
        <v>39</v>
      </c>
      <c r="D14" s="40" t="s">
        <v>29</v>
      </c>
      <c r="E14" s="40">
        <v>92</v>
      </c>
      <c r="F14" s="200">
        <v>83.5869565217391</v>
      </c>
      <c r="G14" s="200">
        <v>100</v>
      </c>
      <c r="H14" s="40">
        <v>91</v>
      </c>
      <c r="I14" s="200">
        <v>97</v>
      </c>
      <c r="J14" s="40">
        <v>2</v>
      </c>
      <c r="K14" s="201">
        <f t="shared" si="0"/>
        <v>11</v>
      </c>
    </row>
    <row r="15" s="188" customFormat="1" spans="1:11">
      <c r="A15" s="40">
        <v>12</v>
      </c>
      <c r="B15" s="40" t="s">
        <v>198</v>
      </c>
      <c r="C15" s="40" t="s">
        <v>39</v>
      </c>
      <c r="D15" s="40" t="s">
        <v>27</v>
      </c>
      <c r="E15" s="40">
        <v>93</v>
      </c>
      <c r="F15" s="200">
        <v>77.4493</v>
      </c>
      <c r="G15" s="200">
        <v>100</v>
      </c>
      <c r="H15" s="40">
        <v>90</v>
      </c>
      <c r="I15" s="200">
        <v>96.95</v>
      </c>
      <c r="J15" s="40">
        <v>4</v>
      </c>
      <c r="K15" s="201">
        <f t="shared" si="0"/>
        <v>12</v>
      </c>
    </row>
    <row r="16" s="188" customFormat="1" spans="1:11">
      <c r="A16" s="40">
        <v>13</v>
      </c>
      <c r="B16" s="40" t="s">
        <v>203</v>
      </c>
      <c r="C16" s="40" t="s">
        <v>39</v>
      </c>
      <c r="D16" s="40" t="s">
        <v>204</v>
      </c>
      <c r="E16" s="40">
        <v>95</v>
      </c>
      <c r="F16" s="200">
        <v>80.0724637681159</v>
      </c>
      <c r="G16" s="200">
        <v>96.0725</v>
      </c>
      <c r="H16" s="40">
        <v>100</v>
      </c>
      <c r="I16" s="200">
        <v>96.697125</v>
      </c>
      <c r="J16" s="40">
        <v>3</v>
      </c>
      <c r="K16" s="201">
        <f t="shared" si="0"/>
        <v>13</v>
      </c>
    </row>
    <row r="17" s="188" customFormat="1" spans="1:11">
      <c r="A17" s="40">
        <v>14</v>
      </c>
      <c r="B17" s="40" t="s">
        <v>203</v>
      </c>
      <c r="C17" s="40" t="s">
        <v>39</v>
      </c>
      <c r="D17" s="40" t="s">
        <v>80</v>
      </c>
      <c r="E17" s="40">
        <v>98</v>
      </c>
      <c r="F17" s="200">
        <v>77.6884057971015</v>
      </c>
      <c r="G17" s="200">
        <v>100</v>
      </c>
      <c r="H17" s="40">
        <v>84</v>
      </c>
      <c r="I17" s="200">
        <v>96.5</v>
      </c>
      <c r="J17" s="40">
        <v>4</v>
      </c>
      <c r="K17" s="201">
        <f t="shared" si="0"/>
        <v>14</v>
      </c>
    </row>
    <row r="18" s="188" customFormat="1" spans="1:11">
      <c r="A18" s="40">
        <v>15</v>
      </c>
      <c r="B18" s="40" t="s">
        <v>198</v>
      </c>
      <c r="C18" s="40" t="s">
        <v>39</v>
      </c>
      <c r="D18" s="40" t="s">
        <v>20</v>
      </c>
      <c r="E18" s="40">
        <v>90</v>
      </c>
      <c r="F18" s="200">
        <v>77.2536</v>
      </c>
      <c r="G18" s="200">
        <v>100</v>
      </c>
      <c r="H18" s="40">
        <v>89</v>
      </c>
      <c r="I18" s="200">
        <v>96.3</v>
      </c>
      <c r="J18" s="40">
        <v>5</v>
      </c>
      <c r="K18" s="201">
        <f t="shared" si="0"/>
        <v>15</v>
      </c>
    </row>
    <row r="19" s="188" customFormat="1" spans="1:11">
      <c r="A19" s="40">
        <v>16</v>
      </c>
      <c r="B19" s="40" t="s">
        <v>201</v>
      </c>
      <c r="C19" s="40" t="s">
        <v>39</v>
      </c>
      <c r="D19" s="40" t="s">
        <v>205</v>
      </c>
      <c r="E19" s="40">
        <v>91</v>
      </c>
      <c r="F19" s="200">
        <v>76.5507</v>
      </c>
      <c r="G19" s="200">
        <v>100</v>
      </c>
      <c r="H19" s="40">
        <v>80</v>
      </c>
      <c r="I19" s="200">
        <v>96.25</v>
      </c>
      <c r="J19" s="40">
        <v>4</v>
      </c>
      <c r="K19" s="201">
        <f t="shared" si="0"/>
        <v>16</v>
      </c>
    </row>
    <row r="20" s="188" customFormat="1" spans="1:11">
      <c r="A20" s="40">
        <v>17</v>
      </c>
      <c r="B20" s="202" t="s">
        <v>199</v>
      </c>
      <c r="C20" s="202" t="s">
        <v>39</v>
      </c>
      <c r="D20" s="202" t="s">
        <v>31</v>
      </c>
      <c r="E20" s="202">
        <v>100</v>
      </c>
      <c r="F20" s="203">
        <v>85.6377</v>
      </c>
      <c r="G20" s="203">
        <v>100</v>
      </c>
      <c r="H20" s="202">
        <v>81</v>
      </c>
      <c r="I20" s="204">
        <v>96.2</v>
      </c>
      <c r="J20" s="202">
        <v>4</v>
      </c>
      <c r="K20" s="201">
        <f t="shared" si="0"/>
        <v>17</v>
      </c>
    </row>
    <row r="21" s="188" customFormat="1" spans="1:11">
      <c r="A21" s="40">
        <v>18</v>
      </c>
      <c r="B21" s="40" t="s">
        <v>198</v>
      </c>
      <c r="C21" s="40" t="s">
        <v>39</v>
      </c>
      <c r="D21" s="40" t="s">
        <v>23</v>
      </c>
      <c r="E21" s="40">
        <v>90</v>
      </c>
      <c r="F21" s="200">
        <v>81.0145</v>
      </c>
      <c r="G21" s="200">
        <v>100</v>
      </c>
      <c r="H21" s="40">
        <v>86</v>
      </c>
      <c r="I21" s="200">
        <v>95.7</v>
      </c>
      <c r="J21" s="40">
        <v>6</v>
      </c>
      <c r="K21" s="201">
        <f t="shared" si="0"/>
        <v>18</v>
      </c>
    </row>
    <row r="22" s="188" customFormat="1" spans="1:11">
      <c r="A22" s="40">
        <v>19</v>
      </c>
      <c r="B22" s="40" t="s">
        <v>198</v>
      </c>
      <c r="C22" s="40" t="s">
        <v>39</v>
      </c>
      <c r="D22" s="40" t="s">
        <v>71</v>
      </c>
      <c r="E22" s="40">
        <v>90</v>
      </c>
      <c r="F22" s="200">
        <v>77.7319</v>
      </c>
      <c r="G22" s="200">
        <v>100</v>
      </c>
      <c r="H22" s="40">
        <v>85</v>
      </c>
      <c r="I22" s="200">
        <v>95.5</v>
      </c>
      <c r="J22" s="40">
        <v>7</v>
      </c>
      <c r="K22" s="201">
        <f t="shared" si="0"/>
        <v>19</v>
      </c>
    </row>
    <row r="23" s="188" customFormat="1" spans="1:11">
      <c r="A23" s="40">
        <v>20</v>
      </c>
      <c r="B23" s="40" t="s">
        <v>198</v>
      </c>
      <c r="C23" s="40" t="s">
        <v>39</v>
      </c>
      <c r="D23" s="40" t="s">
        <v>29</v>
      </c>
      <c r="E23" s="40">
        <v>90</v>
      </c>
      <c r="F23" s="200">
        <v>80.8406</v>
      </c>
      <c r="G23" s="200">
        <v>100</v>
      </c>
      <c r="H23" s="40">
        <v>85</v>
      </c>
      <c r="I23" s="200">
        <v>95.5</v>
      </c>
      <c r="J23" s="40">
        <v>7</v>
      </c>
      <c r="K23" s="201">
        <f t="shared" si="0"/>
        <v>19</v>
      </c>
    </row>
    <row r="24" s="188" customFormat="1" spans="1:11">
      <c r="A24" s="40">
        <v>21</v>
      </c>
      <c r="B24" s="40" t="s">
        <v>201</v>
      </c>
      <c r="C24" s="40" t="s">
        <v>39</v>
      </c>
      <c r="D24" s="40" t="s">
        <v>29</v>
      </c>
      <c r="E24" s="40">
        <v>90</v>
      </c>
      <c r="F24" s="200">
        <v>85.1377</v>
      </c>
      <c r="G24" s="200">
        <v>95.1377</v>
      </c>
      <c r="H24" s="40">
        <v>100</v>
      </c>
      <c r="I24" s="200">
        <v>95.3395</v>
      </c>
      <c r="J24" s="40">
        <v>5</v>
      </c>
      <c r="K24" s="201">
        <f t="shared" si="0"/>
        <v>21</v>
      </c>
    </row>
    <row r="25" s="188" customFormat="1" spans="1:11">
      <c r="A25" s="40">
        <v>22</v>
      </c>
      <c r="B25" s="40" t="s">
        <v>198</v>
      </c>
      <c r="C25" s="40" t="s">
        <v>39</v>
      </c>
      <c r="D25" s="40" t="s">
        <v>206</v>
      </c>
      <c r="E25" s="40">
        <v>93</v>
      </c>
      <c r="F25" s="200">
        <v>79.442</v>
      </c>
      <c r="G25" s="200">
        <v>100</v>
      </c>
      <c r="H25" s="40">
        <v>78</v>
      </c>
      <c r="I25" s="200">
        <v>94.55</v>
      </c>
      <c r="J25" s="40">
        <v>9</v>
      </c>
      <c r="K25" s="201">
        <f t="shared" si="0"/>
        <v>22</v>
      </c>
    </row>
    <row r="26" s="188" customFormat="1" spans="1:11">
      <c r="A26" s="40">
        <v>23</v>
      </c>
      <c r="B26" s="40" t="s">
        <v>198</v>
      </c>
      <c r="C26" s="40" t="s">
        <v>39</v>
      </c>
      <c r="D26" s="40" t="s">
        <v>18</v>
      </c>
      <c r="E26" s="40">
        <v>97</v>
      </c>
      <c r="F26" s="200">
        <v>73.0217</v>
      </c>
      <c r="G26" s="200">
        <v>97.0217</v>
      </c>
      <c r="H26" s="40">
        <v>84</v>
      </c>
      <c r="I26" s="200">
        <v>94.414105</v>
      </c>
      <c r="J26" s="40">
        <v>10</v>
      </c>
      <c r="K26" s="201">
        <f t="shared" si="0"/>
        <v>23</v>
      </c>
    </row>
    <row r="27" s="188" customFormat="1" spans="1:11">
      <c r="A27" s="40">
        <v>24</v>
      </c>
      <c r="B27" s="40" t="s">
        <v>203</v>
      </c>
      <c r="C27" s="40" t="s">
        <v>39</v>
      </c>
      <c r="D27" s="40" t="s">
        <v>15</v>
      </c>
      <c r="E27" s="40">
        <v>91</v>
      </c>
      <c r="F27" s="200">
        <v>80.7246376811594</v>
      </c>
      <c r="G27" s="200">
        <v>100</v>
      </c>
      <c r="H27" s="40">
        <v>78</v>
      </c>
      <c r="I27" s="200">
        <v>94.25</v>
      </c>
      <c r="J27" s="40">
        <v>5</v>
      </c>
      <c r="K27" s="201">
        <f t="shared" si="0"/>
        <v>24</v>
      </c>
    </row>
    <row r="28" s="188" customFormat="1" spans="1:11">
      <c r="A28" s="40">
        <v>25</v>
      </c>
      <c r="B28" s="40" t="s">
        <v>203</v>
      </c>
      <c r="C28" s="40" t="s">
        <v>39</v>
      </c>
      <c r="D28" s="40" t="s">
        <v>20</v>
      </c>
      <c r="E28" s="40">
        <v>98</v>
      </c>
      <c r="F28" s="200">
        <v>88.3623188405797</v>
      </c>
      <c r="G28" s="200">
        <v>100</v>
      </c>
      <c r="H28" s="40">
        <v>72</v>
      </c>
      <c r="I28" s="200">
        <v>94.1</v>
      </c>
      <c r="J28" s="40">
        <v>6</v>
      </c>
      <c r="K28" s="201">
        <f t="shared" si="0"/>
        <v>25</v>
      </c>
    </row>
    <row r="29" s="188" customFormat="1" spans="1:11">
      <c r="A29" s="40">
        <v>26</v>
      </c>
      <c r="B29" s="40" t="s">
        <v>203</v>
      </c>
      <c r="C29" s="40" t="s">
        <v>39</v>
      </c>
      <c r="D29" s="40" t="s">
        <v>54</v>
      </c>
      <c r="E29" s="40">
        <v>90</v>
      </c>
      <c r="F29" s="200">
        <v>80.1739130434783</v>
      </c>
      <c r="G29" s="200">
        <v>100</v>
      </c>
      <c r="H29" s="40">
        <v>72</v>
      </c>
      <c r="I29" s="200">
        <v>92.9</v>
      </c>
      <c r="J29" s="40">
        <v>7</v>
      </c>
      <c r="K29" s="201">
        <f t="shared" si="0"/>
        <v>26</v>
      </c>
    </row>
    <row r="30" s="188" customFormat="1" spans="1:11">
      <c r="A30" s="40">
        <v>27</v>
      </c>
      <c r="B30" s="40" t="s">
        <v>201</v>
      </c>
      <c r="C30" s="40" t="s">
        <v>39</v>
      </c>
      <c r="D30" s="40" t="s">
        <v>207</v>
      </c>
      <c r="E30" s="40">
        <v>92</v>
      </c>
      <c r="F30" s="200">
        <v>82.913</v>
      </c>
      <c r="G30" s="200">
        <v>100</v>
      </c>
      <c r="H30" s="40">
        <v>70</v>
      </c>
      <c r="I30" s="200">
        <v>92.8</v>
      </c>
      <c r="J30" s="40">
        <v>6</v>
      </c>
      <c r="K30" s="201">
        <f t="shared" si="0"/>
        <v>27</v>
      </c>
    </row>
    <row r="31" s="188" customFormat="1" spans="1:11">
      <c r="A31" s="40">
        <v>28</v>
      </c>
      <c r="B31" s="40" t="s">
        <v>201</v>
      </c>
      <c r="C31" s="40" t="s">
        <v>39</v>
      </c>
      <c r="D31" s="40" t="s">
        <v>208</v>
      </c>
      <c r="E31" s="40">
        <v>98</v>
      </c>
      <c r="F31" s="200">
        <v>81.8986</v>
      </c>
      <c r="G31" s="200">
        <v>93.8986</v>
      </c>
      <c r="H31" s="40">
        <v>84</v>
      </c>
      <c r="I31" s="200">
        <v>92.5341</v>
      </c>
      <c r="J31" s="40">
        <v>7</v>
      </c>
      <c r="K31" s="201">
        <f t="shared" si="0"/>
        <v>28</v>
      </c>
    </row>
    <row r="32" s="188" customFormat="1" spans="1:11">
      <c r="A32" s="40">
        <v>29</v>
      </c>
      <c r="B32" s="40" t="s">
        <v>203</v>
      </c>
      <c r="C32" s="40" t="s">
        <v>209</v>
      </c>
      <c r="D32" s="40" t="s">
        <v>109</v>
      </c>
      <c r="E32" s="40">
        <v>90</v>
      </c>
      <c r="F32" s="200">
        <v>74.2391304347826</v>
      </c>
      <c r="G32" s="200">
        <v>100</v>
      </c>
      <c r="H32" s="40">
        <v>70</v>
      </c>
      <c r="I32" s="200">
        <v>92.5</v>
      </c>
      <c r="J32" s="40">
        <v>8</v>
      </c>
      <c r="K32" s="201">
        <f t="shared" si="0"/>
        <v>29</v>
      </c>
    </row>
    <row r="33" s="188" customFormat="1" spans="1:11">
      <c r="A33" s="40">
        <v>30</v>
      </c>
      <c r="B33" s="40" t="s">
        <v>203</v>
      </c>
      <c r="C33" s="40" t="s">
        <v>39</v>
      </c>
      <c r="D33" s="40" t="s">
        <v>15</v>
      </c>
      <c r="E33" s="40">
        <v>86</v>
      </c>
      <c r="F33" s="200">
        <v>75.2391304347826</v>
      </c>
      <c r="G33" s="200">
        <v>100</v>
      </c>
      <c r="H33" s="40">
        <v>70</v>
      </c>
      <c r="I33" s="200">
        <v>91.9</v>
      </c>
      <c r="J33" s="40">
        <v>9</v>
      </c>
      <c r="K33" s="201">
        <f t="shared" si="0"/>
        <v>30</v>
      </c>
    </row>
    <row r="34" s="188" customFormat="1" spans="1:11">
      <c r="A34" s="40">
        <v>31</v>
      </c>
      <c r="B34" s="40" t="s">
        <v>198</v>
      </c>
      <c r="C34" s="40" t="s">
        <v>39</v>
      </c>
      <c r="D34" s="40" t="s">
        <v>210</v>
      </c>
      <c r="E34" s="40">
        <v>98</v>
      </c>
      <c r="F34" s="200">
        <v>79.1884</v>
      </c>
      <c r="G34" s="200">
        <v>97.1884</v>
      </c>
      <c r="H34" s="40">
        <v>70</v>
      </c>
      <c r="I34" s="200">
        <v>91.87246</v>
      </c>
      <c r="J34" s="40">
        <v>11</v>
      </c>
      <c r="K34" s="201">
        <f t="shared" si="0"/>
        <v>31</v>
      </c>
    </row>
    <row r="35" s="188" customFormat="1" spans="1:11">
      <c r="A35" s="40">
        <v>32</v>
      </c>
      <c r="B35" s="40" t="s">
        <v>201</v>
      </c>
      <c r="C35" s="40" t="s">
        <v>39</v>
      </c>
      <c r="D35" s="40" t="s">
        <v>150</v>
      </c>
      <c r="E35" s="40">
        <v>89</v>
      </c>
      <c r="F35" s="200">
        <v>83.6884</v>
      </c>
      <c r="G35" s="200">
        <v>97.6884</v>
      </c>
      <c r="H35" s="40">
        <v>72</v>
      </c>
      <c r="I35" s="200">
        <v>91.2474</v>
      </c>
      <c r="J35" s="40">
        <v>8</v>
      </c>
      <c r="K35" s="201">
        <f t="shared" si="0"/>
        <v>32</v>
      </c>
    </row>
    <row r="36" s="188" customFormat="1" spans="1:11">
      <c r="A36" s="40">
        <v>33</v>
      </c>
      <c r="B36" s="40" t="s">
        <v>203</v>
      </c>
      <c r="C36" s="40" t="s">
        <v>39</v>
      </c>
      <c r="D36" s="40" t="s">
        <v>20</v>
      </c>
      <c r="E36" s="40">
        <v>85</v>
      </c>
      <c r="F36" s="200">
        <v>77.9710144927536</v>
      </c>
      <c r="G36" s="200">
        <v>100</v>
      </c>
      <c r="H36" s="40">
        <v>66</v>
      </c>
      <c r="I36" s="200">
        <v>90.95</v>
      </c>
      <c r="J36" s="40">
        <v>10</v>
      </c>
      <c r="K36" s="201">
        <f t="shared" si="0"/>
        <v>33</v>
      </c>
    </row>
    <row r="37" s="188" customFormat="1" spans="1:11">
      <c r="A37" s="40">
        <v>34</v>
      </c>
      <c r="B37" s="40" t="s">
        <v>198</v>
      </c>
      <c r="C37" s="40" t="s">
        <v>39</v>
      </c>
      <c r="D37" s="40" t="s">
        <v>55</v>
      </c>
      <c r="E37" s="40">
        <v>91</v>
      </c>
      <c r="F37" s="200">
        <v>72.8478</v>
      </c>
      <c r="G37" s="200">
        <v>86.8478</v>
      </c>
      <c r="H37" s="40">
        <v>98</v>
      </c>
      <c r="I37" s="200">
        <v>89.70107</v>
      </c>
      <c r="J37" s="40">
        <v>12</v>
      </c>
      <c r="K37" s="201">
        <f t="shared" si="0"/>
        <v>34</v>
      </c>
    </row>
    <row r="38" s="188" customFormat="1" spans="1:11">
      <c r="A38" s="40">
        <v>35</v>
      </c>
      <c r="B38" s="40" t="s">
        <v>201</v>
      </c>
      <c r="C38" s="40" t="s">
        <v>39</v>
      </c>
      <c r="D38" s="40" t="s">
        <v>30</v>
      </c>
      <c r="E38" s="40">
        <v>92</v>
      </c>
      <c r="F38" s="200">
        <v>84.8111</v>
      </c>
      <c r="G38" s="200">
        <v>90.8111</v>
      </c>
      <c r="H38" s="40">
        <v>76</v>
      </c>
      <c r="I38" s="200">
        <v>88.0272</v>
      </c>
      <c r="J38" s="40">
        <v>9</v>
      </c>
      <c r="K38" s="201">
        <f t="shared" si="0"/>
        <v>35</v>
      </c>
    </row>
    <row r="39" s="188" customFormat="1" spans="1:11">
      <c r="A39" s="40">
        <v>36</v>
      </c>
      <c r="B39" s="40" t="s">
        <v>203</v>
      </c>
      <c r="C39" s="40" t="s">
        <v>39</v>
      </c>
      <c r="D39" s="40" t="s">
        <v>54</v>
      </c>
      <c r="E39" s="40">
        <v>90</v>
      </c>
      <c r="F39" s="200">
        <v>87.0652173913043</v>
      </c>
      <c r="G39" s="200">
        <v>93.0652</v>
      </c>
      <c r="H39" s="40">
        <v>70</v>
      </c>
      <c r="I39" s="200">
        <v>87.99238</v>
      </c>
      <c r="J39" s="40">
        <v>11</v>
      </c>
      <c r="K39" s="201">
        <f t="shared" si="0"/>
        <v>36</v>
      </c>
    </row>
    <row r="40" s="188" customFormat="1" spans="1:11">
      <c r="A40" s="40">
        <v>37</v>
      </c>
      <c r="B40" s="202" t="s">
        <v>199</v>
      </c>
      <c r="C40" s="205" t="s">
        <v>39</v>
      </c>
      <c r="D40" s="206" t="s">
        <v>19</v>
      </c>
      <c r="E40" s="207">
        <v>89</v>
      </c>
      <c r="F40" s="208">
        <v>77.7899</v>
      </c>
      <c r="G40" s="200">
        <v>90.7899</v>
      </c>
      <c r="H40" s="207">
        <v>73</v>
      </c>
      <c r="I40" s="204">
        <v>86.963435</v>
      </c>
      <c r="J40" s="202">
        <v>5</v>
      </c>
      <c r="K40" s="201">
        <f t="shared" si="0"/>
        <v>37</v>
      </c>
    </row>
    <row r="41" s="188" customFormat="1" spans="1:11">
      <c r="A41" s="40">
        <v>38</v>
      </c>
      <c r="B41" s="40" t="s">
        <v>203</v>
      </c>
      <c r="C41" s="40" t="s">
        <v>39</v>
      </c>
      <c r="D41" s="40" t="s">
        <v>29</v>
      </c>
      <c r="E41" s="40">
        <v>95</v>
      </c>
      <c r="F41" s="200">
        <v>76.2826086956522</v>
      </c>
      <c r="G41" s="200">
        <v>80.2826</v>
      </c>
      <c r="H41" s="40">
        <v>100</v>
      </c>
      <c r="I41" s="200">
        <v>86.43369</v>
      </c>
      <c r="J41" s="40">
        <v>12</v>
      </c>
      <c r="K41" s="201">
        <f t="shared" si="0"/>
        <v>38</v>
      </c>
    </row>
    <row r="42" s="188" customFormat="1" spans="1:11">
      <c r="A42" s="40">
        <v>39</v>
      </c>
      <c r="B42" s="40" t="s">
        <v>201</v>
      </c>
      <c r="C42" s="40" t="s">
        <v>39</v>
      </c>
      <c r="D42" s="40" t="s">
        <v>128</v>
      </c>
      <c r="E42" s="40">
        <v>85</v>
      </c>
      <c r="F42" s="200">
        <v>73.9275</v>
      </c>
      <c r="G42" s="200">
        <v>91.9275</v>
      </c>
      <c r="H42" s="40">
        <v>68</v>
      </c>
      <c r="I42" s="200">
        <v>86.1025</v>
      </c>
      <c r="J42" s="40">
        <v>10</v>
      </c>
      <c r="K42" s="201">
        <f t="shared" si="0"/>
        <v>39</v>
      </c>
    </row>
    <row r="43" s="188" customFormat="1" spans="1:11">
      <c r="A43" s="40">
        <v>40</v>
      </c>
      <c r="B43" s="40" t="s">
        <v>201</v>
      </c>
      <c r="C43" s="40" t="s">
        <v>39</v>
      </c>
      <c r="D43" s="40" t="s">
        <v>47</v>
      </c>
      <c r="E43" s="40">
        <v>86</v>
      </c>
      <c r="F43" s="200">
        <v>74.4783</v>
      </c>
      <c r="G43" s="200">
        <v>88.4783</v>
      </c>
      <c r="H43" s="40">
        <v>78</v>
      </c>
      <c r="I43" s="200">
        <v>86.0109</v>
      </c>
      <c r="J43" s="40">
        <v>11</v>
      </c>
      <c r="K43" s="201">
        <f t="shared" si="0"/>
        <v>40</v>
      </c>
    </row>
    <row r="44" s="188" customFormat="1" spans="1:11">
      <c r="A44" s="40">
        <v>41</v>
      </c>
      <c r="B44" s="40" t="s">
        <v>203</v>
      </c>
      <c r="C44" s="40" t="s">
        <v>39</v>
      </c>
      <c r="D44" s="40" t="s">
        <v>110</v>
      </c>
      <c r="E44" s="40">
        <v>91</v>
      </c>
      <c r="F44" s="200">
        <v>75.8188405797101</v>
      </c>
      <c r="G44" s="200">
        <v>80.8188</v>
      </c>
      <c r="H44" s="40">
        <v>98</v>
      </c>
      <c r="I44" s="200">
        <v>85.783</v>
      </c>
      <c r="J44" s="40">
        <v>13</v>
      </c>
      <c r="K44" s="201">
        <f t="shared" si="0"/>
        <v>41</v>
      </c>
    </row>
    <row r="45" s="188" customFormat="1" spans="1:11">
      <c r="A45" s="40">
        <v>42</v>
      </c>
      <c r="B45" s="40" t="s">
        <v>198</v>
      </c>
      <c r="C45" s="40" t="s">
        <v>39</v>
      </c>
      <c r="D45" s="40" t="s">
        <v>123</v>
      </c>
      <c r="E45" s="40">
        <v>88</v>
      </c>
      <c r="F45" s="200">
        <v>78.0072</v>
      </c>
      <c r="G45" s="200">
        <v>90.002</v>
      </c>
      <c r="H45" s="40">
        <v>70</v>
      </c>
      <c r="I45" s="200">
        <v>85.7013</v>
      </c>
      <c r="J45" s="40">
        <v>13</v>
      </c>
      <c r="K45" s="201">
        <f t="shared" si="0"/>
        <v>42</v>
      </c>
    </row>
    <row r="46" s="188" customFormat="1" spans="1:11">
      <c r="A46" s="40">
        <v>43</v>
      </c>
      <c r="B46" s="202" t="s">
        <v>199</v>
      </c>
      <c r="C46" s="202" t="s">
        <v>39</v>
      </c>
      <c r="D46" s="202" t="s">
        <v>29</v>
      </c>
      <c r="E46" s="202">
        <v>85</v>
      </c>
      <c r="F46" s="203">
        <v>80.7246</v>
      </c>
      <c r="G46" s="203">
        <v>86.7246</v>
      </c>
      <c r="H46" s="202">
        <v>77</v>
      </c>
      <c r="I46" s="204">
        <v>84.52099</v>
      </c>
      <c r="J46" s="202">
        <v>6</v>
      </c>
      <c r="K46" s="201">
        <f t="shared" si="0"/>
        <v>43</v>
      </c>
    </row>
    <row r="47" s="188" customFormat="1" spans="1:11">
      <c r="A47" s="40">
        <v>44</v>
      </c>
      <c r="B47" s="40" t="s">
        <v>198</v>
      </c>
      <c r="C47" s="40" t="s">
        <v>39</v>
      </c>
      <c r="D47" s="40" t="s">
        <v>70</v>
      </c>
      <c r="E47" s="40">
        <v>88</v>
      </c>
      <c r="F47" s="200">
        <v>76.6884</v>
      </c>
      <c r="G47" s="200">
        <v>89</v>
      </c>
      <c r="H47" s="40">
        <v>66</v>
      </c>
      <c r="I47" s="200">
        <v>84.25</v>
      </c>
      <c r="J47" s="40">
        <v>14</v>
      </c>
      <c r="K47" s="201">
        <f t="shared" si="0"/>
        <v>44</v>
      </c>
    </row>
    <row r="48" s="188" customFormat="1" spans="1:11">
      <c r="A48" s="40">
        <v>45</v>
      </c>
      <c r="B48" s="40" t="s">
        <v>198</v>
      </c>
      <c r="C48" s="40" t="s">
        <v>39</v>
      </c>
      <c r="D48" s="40" t="s">
        <v>18</v>
      </c>
      <c r="E48" s="40">
        <v>92</v>
      </c>
      <c r="F48" s="200">
        <v>78.9783</v>
      </c>
      <c r="G48" s="200">
        <v>80.9783</v>
      </c>
      <c r="H48" s="40">
        <v>89</v>
      </c>
      <c r="I48" s="200">
        <v>84.235895</v>
      </c>
      <c r="J48" s="40">
        <v>15</v>
      </c>
      <c r="K48" s="201">
        <f t="shared" si="0"/>
        <v>45</v>
      </c>
    </row>
    <row r="49" s="188" customFormat="1" spans="1:11">
      <c r="A49" s="40">
        <v>46</v>
      </c>
      <c r="B49" s="40" t="s">
        <v>198</v>
      </c>
      <c r="C49" s="40" t="s">
        <v>39</v>
      </c>
      <c r="D49" s="40" t="s">
        <v>29</v>
      </c>
      <c r="E49" s="40">
        <v>90</v>
      </c>
      <c r="F49" s="200">
        <v>71.7899</v>
      </c>
      <c r="G49" s="200">
        <v>83.7899</v>
      </c>
      <c r="H49" s="40">
        <v>81</v>
      </c>
      <c r="I49" s="200">
        <v>84.163435</v>
      </c>
      <c r="J49" s="40">
        <v>16</v>
      </c>
      <c r="K49" s="201">
        <f t="shared" si="0"/>
        <v>46</v>
      </c>
    </row>
    <row r="50" s="188" customFormat="1" spans="1:11">
      <c r="A50" s="40">
        <v>47</v>
      </c>
      <c r="B50" s="40" t="s">
        <v>198</v>
      </c>
      <c r="C50" s="40" t="s">
        <v>39</v>
      </c>
      <c r="D50" s="40" t="s">
        <v>35</v>
      </c>
      <c r="E50" s="40">
        <v>87</v>
      </c>
      <c r="F50" s="200">
        <v>76.8841</v>
      </c>
      <c r="G50" s="200">
        <v>88.8841</v>
      </c>
      <c r="H50" s="40">
        <v>66</v>
      </c>
      <c r="I50" s="200">
        <v>84.024665</v>
      </c>
      <c r="J50" s="40">
        <v>17</v>
      </c>
      <c r="K50" s="201">
        <f t="shared" si="0"/>
        <v>47</v>
      </c>
    </row>
    <row r="51" s="188" customFormat="1" spans="1:11">
      <c r="A51" s="40">
        <v>48</v>
      </c>
      <c r="B51" s="40" t="s">
        <v>201</v>
      </c>
      <c r="C51" s="40" t="s">
        <v>39</v>
      </c>
      <c r="D51" s="40" t="s">
        <v>73</v>
      </c>
      <c r="E51" s="40">
        <v>93</v>
      </c>
      <c r="F51" s="200">
        <v>83.94</v>
      </c>
      <c r="G51" s="200">
        <v>85.94</v>
      </c>
      <c r="H51" s="40">
        <v>70</v>
      </c>
      <c r="I51" s="200">
        <v>83.811</v>
      </c>
      <c r="J51" s="40">
        <v>12</v>
      </c>
      <c r="K51" s="201">
        <f t="shared" si="0"/>
        <v>48</v>
      </c>
    </row>
    <row r="52" s="188" customFormat="1" spans="1:11">
      <c r="A52" s="40">
        <v>49</v>
      </c>
      <c r="B52" s="40" t="s">
        <v>203</v>
      </c>
      <c r="C52" s="40" t="s">
        <v>39</v>
      </c>
      <c r="D52" s="40" t="s">
        <v>71</v>
      </c>
      <c r="E52" s="40">
        <v>85</v>
      </c>
      <c r="F52" s="200">
        <v>72.7173913043478</v>
      </c>
      <c r="G52" s="200">
        <v>84.7174</v>
      </c>
      <c r="H52" s="40">
        <v>78</v>
      </c>
      <c r="I52" s="200">
        <v>83.41631</v>
      </c>
      <c r="J52" s="40">
        <v>14</v>
      </c>
      <c r="K52" s="201">
        <f t="shared" si="0"/>
        <v>49</v>
      </c>
    </row>
    <row r="53" s="188" customFormat="1" spans="1:11">
      <c r="A53" s="40">
        <v>50</v>
      </c>
      <c r="B53" s="202" t="s">
        <v>199</v>
      </c>
      <c r="C53" s="202" t="s">
        <v>39</v>
      </c>
      <c r="D53" s="202" t="s">
        <v>153</v>
      </c>
      <c r="E53" s="202">
        <v>85</v>
      </c>
      <c r="F53" s="203">
        <v>82.1884</v>
      </c>
      <c r="G53" s="203">
        <v>84.1884</v>
      </c>
      <c r="H53" s="202">
        <v>77</v>
      </c>
      <c r="I53" s="204">
        <v>82.87246</v>
      </c>
      <c r="J53" s="202">
        <v>7</v>
      </c>
      <c r="K53" s="201">
        <f t="shared" si="0"/>
        <v>50</v>
      </c>
    </row>
    <row r="54" s="188" customFormat="1" spans="1:11">
      <c r="A54" s="40">
        <v>51</v>
      </c>
      <c r="B54" s="40" t="s">
        <v>198</v>
      </c>
      <c r="C54" s="40" t="s">
        <v>39</v>
      </c>
      <c r="D54" s="40" t="s">
        <v>211</v>
      </c>
      <c r="E54" s="40">
        <v>87</v>
      </c>
      <c r="F54" s="200">
        <v>68.4638</v>
      </c>
      <c r="G54" s="200">
        <v>84</v>
      </c>
      <c r="H54" s="40">
        <v>76</v>
      </c>
      <c r="I54" s="200">
        <v>82.85</v>
      </c>
      <c r="J54" s="40">
        <v>18</v>
      </c>
      <c r="K54" s="201">
        <f t="shared" si="0"/>
        <v>51</v>
      </c>
    </row>
    <row r="55" s="189" customFormat="1" spans="1:11">
      <c r="A55" s="40">
        <v>52</v>
      </c>
      <c r="B55" s="40" t="s">
        <v>201</v>
      </c>
      <c r="C55" s="40" t="s">
        <v>39</v>
      </c>
      <c r="D55" s="40" t="s">
        <v>18</v>
      </c>
      <c r="E55" s="40">
        <v>90</v>
      </c>
      <c r="F55" s="200">
        <v>77.3623</v>
      </c>
      <c r="G55" s="200">
        <v>80.3623</v>
      </c>
      <c r="H55" s="40">
        <v>83</v>
      </c>
      <c r="I55" s="200">
        <v>82.3355</v>
      </c>
      <c r="J55" s="40">
        <v>13</v>
      </c>
      <c r="K55" s="201">
        <f t="shared" si="0"/>
        <v>52</v>
      </c>
    </row>
    <row r="56" s="188" customFormat="1" spans="1:11">
      <c r="A56" s="40">
        <v>53</v>
      </c>
      <c r="B56" s="202" t="s">
        <v>199</v>
      </c>
      <c r="C56" s="202" t="s">
        <v>39</v>
      </c>
      <c r="D56" s="202" t="s">
        <v>55</v>
      </c>
      <c r="E56" s="202">
        <v>85</v>
      </c>
      <c r="F56" s="203">
        <v>81.4348</v>
      </c>
      <c r="G56" s="203">
        <v>83.4348</v>
      </c>
      <c r="H56" s="202">
        <v>73</v>
      </c>
      <c r="I56" s="204">
        <v>81.58262</v>
      </c>
      <c r="J56" s="202">
        <v>8</v>
      </c>
      <c r="K56" s="201">
        <f t="shared" si="0"/>
        <v>53</v>
      </c>
    </row>
    <row r="57" s="188" customFormat="1" spans="1:11">
      <c r="A57" s="40">
        <v>54</v>
      </c>
      <c r="B57" s="202" t="s">
        <v>199</v>
      </c>
      <c r="C57" s="202" t="s">
        <v>39</v>
      </c>
      <c r="D57" s="202" t="s">
        <v>212</v>
      </c>
      <c r="E57" s="202">
        <v>85</v>
      </c>
      <c r="F57" s="203">
        <v>76.4565</v>
      </c>
      <c r="G57" s="203">
        <v>85.4565</v>
      </c>
      <c r="H57" s="202">
        <v>65</v>
      </c>
      <c r="I57" s="204">
        <v>81.296725</v>
      </c>
      <c r="J57" s="202">
        <v>9</v>
      </c>
      <c r="K57" s="201">
        <f t="shared" si="0"/>
        <v>54</v>
      </c>
    </row>
    <row r="58" s="188" customFormat="1" spans="1:11">
      <c r="A58" s="40">
        <v>55</v>
      </c>
      <c r="B58" s="202" t="s">
        <v>199</v>
      </c>
      <c r="C58" s="205" t="s">
        <v>39</v>
      </c>
      <c r="D58" s="206" t="s">
        <v>157</v>
      </c>
      <c r="E58" s="207">
        <v>85</v>
      </c>
      <c r="F58" s="208">
        <v>79.3696</v>
      </c>
      <c r="G58" s="200">
        <v>85.3696</v>
      </c>
      <c r="H58" s="207">
        <v>65</v>
      </c>
      <c r="I58" s="204">
        <v>81.24024</v>
      </c>
      <c r="J58" s="202">
        <v>10</v>
      </c>
      <c r="K58" s="201">
        <f t="shared" si="0"/>
        <v>55</v>
      </c>
    </row>
    <row r="59" s="188" customFormat="1" spans="1:11">
      <c r="A59" s="40">
        <v>56</v>
      </c>
      <c r="B59" s="202" t="s">
        <v>199</v>
      </c>
      <c r="C59" s="205" t="s">
        <v>39</v>
      </c>
      <c r="D59" s="206" t="s">
        <v>18</v>
      </c>
      <c r="E59" s="207">
        <v>87</v>
      </c>
      <c r="F59" s="208">
        <v>79.5145</v>
      </c>
      <c r="G59" s="200">
        <v>79.5145</v>
      </c>
      <c r="H59" s="207">
        <v>81</v>
      </c>
      <c r="I59" s="204">
        <v>80.934425</v>
      </c>
      <c r="J59" s="202">
        <v>11</v>
      </c>
      <c r="K59" s="201">
        <f t="shared" si="0"/>
        <v>56</v>
      </c>
    </row>
    <row r="60" s="188" customFormat="1" spans="1:11">
      <c r="A60" s="40">
        <v>57</v>
      </c>
      <c r="B60" s="202" t="s">
        <v>199</v>
      </c>
      <c r="C60" s="202" t="s">
        <v>39</v>
      </c>
      <c r="D60" s="202" t="s">
        <v>29</v>
      </c>
      <c r="E60" s="202">
        <v>87</v>
      </c>
      <c r="F60" s="203">
        <v>77.8768</v>
      </c>
      <c r="G60" s="203">
        <v>81.8768</v>
      </c>
      <c r="H60" s="202">
        <v>73</v>
      </c>
      <c r="I60" s="204">
        <v>80.86992</v>
      </c>
      <c r="J60" s="202">
        <v>12</v>
      </c>
      <c r="K60" s="201">
        <f t="shared" si="0"/>
        <v>57</v>
      </c>
    </row>
    <row r="61" s="188" customFormat="1" spans="1:11">
      <c r="A61" s="40">
        <v>58</v>
      </c>
      <c r="B61" s="40" t="s">
        <v>203</v>
      </c>
      <c r="C61" s="40" t="s">
        <v>39</v>
      </c>
      <c r="D61" s="40" t="s">
        <v>29</v>
      </c>
      <c r="E61" s="40">
        <v>90</v>
      </c>
      <c r="F61" s="200">
        <v>75.2463768115942</v>
      </c>
      <c r="G61" s="200">
        <v>79.2464</v>
      </c>
      <c r="H61" s="40">
        <v>78</v>
      </c>
      <c r="I61" s="200">
        <v>80.61016</v>
      </c>
      <c r="J61" s="40">
        <v>15</v>
      </c>
      <c r="K61" s="201">
        <f t="shared" si="0"/>
        <v>58</v>
      </c>
    </row>
    <row r="62" s="188" customFormat="1" spans="1:11">
      <c r="A62" s="40">
        <v>59</v>
      </c>
      <c r="B62" s="202" t="s">
        <v>199</v>
      </c>
      <c r="C62" s="202" t="s">
        <v>39</v>
      </c>
      <c r="D62" s="202" t="s">
        <v>44</v>
      </c>
      <c r="E62" s="202">
        <v>85</v>
      </c>
      <c r="F62" s="203">
        <v>76.8696</v>
      </c>
      <c r="G62" s="203">
        <v>80.8696</v>
      </c>
      <c r="H62" s="202">
        <v>76</v>
      </c>
      <c r="I62" s="204">
        <v>80.51524</v>
      </c>
      <c r="J62" s="202">
        <v>13</v>
      </c>
      <c r="K62" s="201">
        <f t="shared" si="0"/>
        <v>59</v>
      </c>
    </row>
    <row r="63" s="188" customFormat="1" spans="1:11">
      <c r="A63" s="40">
        <v>60</v>
      </c>
      <c r="B63" s="40" t="s">
        <v>201</v>
      </c>
      <c r="C63" s="40" t="s">
        <v>39</v>
      </c>
      <c r="D63" s="40" t="s">
        <v>213</v>
      </c>
      <c r="E63" s="40">
        <v>91</v>
      </c>
      <c r="F63" s="200">
        <v>79.9577</v>
      </c>
      <c r="G63" s="200">
        <v>79.9577</v>
      </c>
      <c r="H63" s="40">
        <v>74</v>
      </c>
      <c r="I63" s="200">
        <v>80.422</v>
      </c>
      <c r="J63" s="40">
        <v>14</v>
      </c>
      <c r="K63" s="201">
        <f t="shared" si="0"/>
        <v>60</v>
      </c>
    </row>
    <row r="64" s="188" customFormat="1" spans="1:11">
      <c r="A64" s="40">
        <v>61</v>
      </c>
      <c r="B64" s="40" t="s">
        <v>198</v>
      </c>
      <c r="C64" s="40" t="s">
        <v>39</v>
      </c>
      <c r="D64" s="40" t="s">
        <v>15</v>
      </c>
      <c r="E64" s="40">
        <v>91</v>
      </c>
      <c r="F64" s="200">
        <v>71.7029</v>
      </c>
      <c r="G64" s="200">
        <v>76</v>
      </c>
      <c r="H64" s="40">
        <v>84</v>
      </c>
      <c r="I64" s="200">
        <v>79.85</v>
      </c>
      <c r="J64" s="40">
        <v>19</v>
      </c>
      <c r="K64" s="201">
        <f t="shared" si="0"/>
        <v>61</v>
      </c>
    </row>
    <row r="65" s="188" customFormat="1" spans="1:11">
      <c r="A65" s="40">
        <v>62</v>
      </c>
      <c r="B65" s="40" t="s">
        <v>198</v>
      </c>
      <c r="C65" s="40" t="s">
        <v>39</v>
      </c>
      <c r="D65" s="40" t="s">
        <v>15</v>
      </c>
      <c r="E65" s="40">
        <v>91</v>
      </c>
      <c r="F65" s="200">
        <v>71.5797</v>
      </c>
      <c r="G65" s="200">
        <v>76</v>
      </c>
      <c r="H65" s="40">
        <v>84</v>
      </c>
      <c r="I65" s="200">
        <v>79.85</v>
      </c>
      <c r="J65" s="40">
        <v>19</v>
      </c>
      <c r="K65" s="201">
        <f t="shared" si="0"/>
        <v>61</v>
      </c>
    </row>
    <row r="66" s="188" customFormat="1" spans="1:11">
      <c r="A66" s="40">
        <v>63</v>
      </c>
      <c r="B66" s="40" t="s">
        <v>198</v>
      </c>
      <c r="C66" s="40" t="s">
        <v>39</v>
      </c>
      <c r="D66" s="40" t="s">
        <v>43</v>
      </c>
      <c r="E66" s="40">
        <v>85</v>
      </c>
      <c r="F66" s="200">
        <v>74.442</v>
      </c>
      <c r="G66" s="200">
        <v>78.442</v>
      </c>
      <c r="H66" s="40">
        <v>80</v>
      </c>
      <c r="I66" s="200">
        <v>79.7373</v>
      </c>
      <c r="J66" s="40">
        <v>21</v>
      </c>
      <c r="K66" s="201">
        <f t="shared" si="0"/>
        <v>63</v>
      </c>
    </row>
    <row r="67" s="188" customFormat="1" spans="1:11">
      <c r="A67" s="40">
        <v>64</v>
      </c>
      <c r="B67" s="202" t="s">
        <v>199</v>
      </c>
      <c r="C67" s="202" t="s">
        <v>39</v>
      </c>
      <c r="D67" s="202" t="s">
        <v>60</v>
      </c>
      <c r="E67" s="202">
        <v>87</v>
      </c>
      <c r="F67" s="203">
        <v>81.9493</v>
      </c>
      <c r="G67" s="203">
        <v>81.9493</v>
      </c>
      <c r="H67" s="202">
        <v>67</v>
      </c>
      <c r="I67" s="204">
        <v>79.717045</v>
      </c>
      <c r="J67" s="202">
        <v>14</v>
      </c>
      <c r="K67" s="201">
        <f t="shared" si="0"/>
        <v>64</v>
      </c>
    </row>
    <row r="68" s="188" customFormat="1" spans="1:11">
      <c r="A68" s="40">
        <v>65</v>
      </c>
      <c r="B68" s="40" t="s">
        <v>198</v>
      </c>
      <c r="C68" s="40" t="s">
        <v>39</v>
      </c>
      <c r="D68" s="40" t="s">
        <v>47</v>
      </c>
      <c r="E68" s="40">
        <v>88</v>
      </c>
      <c r="F68" s="200">
        <v>73.5652</v>
      </c>
      <c r="G68" s="200">
        <v>82</v>
      </c>
      <c r="H68" s="40">
        <v>66</v>
      </c>
      <c r="I68" s="200">
        <v>79.7</v>
      </c>
      <c r="J68" s="40">
        <v>22</v>
      </c>
      <c r="K68" s="201">
        <f t="shared" ref="K68:K131" si="1">RANK(I68,I:I,0)</f>
        <v>65</v>
      </c>
    </row>
    <row r="69" s="188" customFormat="1" spans="1:11">
      <c r="A69" s="40">
        <v>66</v>
      </c>
      <c r="B69" s="40" t="s">
        <v>201</v>
      </c>
      <c r="C69" s="40" t="s">
        <v>39</v>
      </c>
      <c r="D69" s="40" t="s">
        <v>34</v>
      </c>
      <c r="E69" s="40">
        <v>90</v>
      </c>
      <c r="F69" s="200">
        <v>73.1594</v>
      </c>
      <c r="G69" s="200">
        <v>81.1594</v>
      </c>
      <c r="H69" s="40">
        <v>66</v>
      </c>
      <c r="I69" s="200">
        <v>79.4536</v>
      </c>
      <c r="J69" s="40">
        <v>15</v>
      </c>
      <c r="K69" s="201">
        <f t="shared" si="1"/>
        <v>66</v>
      </c>
    </row>
    <row r="70" s="188" customFormat="1" spans="1:11">
      <c r="A70" s="40">
        <v>67</v>
      </c>
      <c r="B70" s="40" t="s">
        <v>198</v>
      </c>
      <c r="C70" s="40" t="s">
        <v>39</v>
      </c>
      <c r="D70" s="40" t="s">
        <v>214</v>
      </c>
      <c r="E70" s="40">
        <v>80</v>
      </c>
      <c r="F70" s="200">
        <v>67.4638</v>
      </c>
      <c r="G70" s="200">
        <v>80.4638</v>
      </c>
      <c r="H70" s="40">
        <v>75</v>
      </c>
      <c r="I70" s="200">
        <v>79.30147</v>
      </c>
      <c r="J70" s="40">
        <v>23</v>
      </c>
      <c r="K70" s="201">
        <f t="shared" si="1"/>
        <v>67</v>
      </c>
    </row>
    <row r="71" s="188" customFormat="1" spans="1:11">
      <c r="A71" s="40">
        <v>68</v>
      </c>
      <c r="B71" s="40" t="s">
        <v>201</v>
      </c>
      <c r="C71" s="40" t="s">
        <v>39</v>
      </c>
      <c r="D71" s="40" t="s">
        <v>54</v>
      </c>
      <c r="E71" s="40">
        <v>93</v>
      </c>
      <c r="F71" s="200">
        <v>74.1329</v>
      </c>
      <c r="G71" s="200">
        <v>76.1329</v>
      </c>
      <c r="H71" s="40">
        <v>78</v>
      </c>
      <c r="I71" s="200">
        <v>79.0364</v>
      </c>
      <c r="J71" s="40">
        <v>16</v>
      </c>
      <c r="K71" s="201">
        <f t="shared" si="1"/>
        <v>68</v>
      </c>
    </row>
    <row r="72" s="188" customFormat="1" spans="1:11">
      <c r="A72" s="40">
        <v>69</v>
      </c>
      <c r="B72" s="40" t="s">
        <v>198</v>
      </c>
      <c r="C72" s="40" t="s">
        <v>39</v>
      </c>
      <c r="D72" s="40" t="s">
        <v>85</v>
      </c>
      <c r="E72" s="40">
        <v>85</v>
      </c>
      <c r="F72" s="200">
        <v>74.3913</v>
      </c>
      <c r="G72" s="200">
        <v>74.3913</v>
      </c>
      <c r="H72" s="40">
        <v>88</v>
      </c>
      <c r="I72" s="200">
        <v>78.704345</v>
      </c>
      <c r="J72" s="40">
        <v>24</v>
      </c>
      <c r="K72" s="201">
        <f t="shared" si="1"/>
        <v>69</v>
      </c>
    </row>
    <row r="73" s="188" customFormat="1" spans="1:11">
      <c r="A73" s="40">
        <v>70</v>
      </c>
      <c r="B73" s="40" t="s">
        <v>201</v>
      </c>
      <c r="C73" s="40" t="s">
        <v>39</v>
      </c>
      <c r="D73" s="40" t="s">
        <v>20</v>
      </c>
      <c r="E73" s="40">
        <v>86</v>
      </c>
      <c r="F73" s="200">
        <v>74.761</v>
      </c>
      <c r="G73" s="200">
        <v>74.761</v>
      </c>
      <c r="H73" s="40">
        <v>76</v>
      </c>
      <c r="I73" s="200">
        <v>78.6946</v>
      </c>
      <c r="J73" s="209">
        <v>17</v>
      </c>
      <c r="K73" s="201">
        <f t="shared" si="1"/>
        <v>70</v>
      </c>
    </row>
    <row r="74" s="188" customFormat="1" spans="1:11">
      <c r="A74" s="40">
        <v>71</v>
      </c>
      <c r="B74" s="40" t="s">
        <v>201</v>
      </c>
      <c r="C74" s="40" t="s">
        <v>39</v>
      </c>
      <c r="D74" s="40" t="s">
        <v>29</v>
      </c>
      <c r="E74" s="40">
        <v>91</v>
      </c>
      <c r="F74" s="200">
        <v>75.7461</v>
      </c>
      <c r="G74" s="200">
        <v>75.7461</v>
      </c>
      <c r="H74" s="40">
        <v>78</v>
      </c>
      <c r="I74" s="200">
        <v>78.485</v>
      </c>
      <c r="J74" s="209">
        <v>18</v>
      </c>
      <c r="K74" s="201">
        <f t="shared" si="1"/>
        <v>71</v>
      </c>
    </row>
    <row r="75" s="188" customFormat="1" spans="1:11">
      <c r="A75" s="40">
        <v>72</v>
      </c>
      <c r="B75" s="40" t="s">
        <v>203</v>
      </c>
      <c r="C75" s="40" t="s">
        <v>39</v>
      </c>
      <c r="D75" s="40" t="s">
        <v>52</v>
      </c>
      <c r="E75" s="40">
        <v>91</v>
      </c>
      <c r="F75" s="200">
        <v>78.1449275362319</v>
      </c>
      <c r="G75" s="200">
        <v>78.1449</v>
      </c>
      <c r="H75" s="40">
        <v>69</v>
      </c>
      <c r="I75" s="200">
        <v>78.244185</v>
      </c>
      <c r="J75" s="209">
        <v>16</v>
      </c>
      <c r="K75" s="201">
        <f t="shared" si="1"/>
        <v>72</v>
      </c>
    </row>
    <row r="76" s="188" customFormat="1" spans="1:11">
      <c r="A76" s="40">
        <v>73</v>
      </c>
      <c r="B76" s="40" t="s">
        <v>201</v>
      </c>
      <c r="C76" s="40" t="s">
        <v>39</v>
      </c>
      <c r="D76" s="40" t="s">
        <v>35</v>
      </c>
      <c r="E76" s="40">
        <v>93</v>
      </c>
      <c r="F76" s="200">
        <v>74.7681</v>
      </c>
      <c r="G76" s="200">
        <v>74.7681</v>
      </c>
      <c r="H76" s="40">
        <v>78</v>
      </c>
      <c r="I76" s="200">
        <v>78.1493</v>
      </c>
      <c r="J76" s="209">
        <v>19</v>
      </c>
      <c r="K76" s="201">
        <f t="shared" si="1"/>
        <v>73</v>
      </c>
    </row>
    <row r="77" s="188" customFormat="1" spans="1:11">
      <c r="A77" s="40">
        <v>74</v>
      </c>
      <c r="B77" s="202" t="s">
        <v>199</v>
      </c>
      <c r="C77" s="202" t="s">
        <v>39</v>
      </c>
      <c r="D77" s="202" t="s">
        <v>18</v>
      </c>
      <c r="E77" s="202">
        <v>87</v>
      </c>
      <c r="F77" s="203">
        <v>75.6522</v>
      </c>
      <c r="G77" s="203">
        <v>77.6522</v>
      </c>
      <c r="H77" s="202">
        <v>73</v>
      </c>
      <c r="I77" s="204">
        <v>78.12393</v>
      </c>
      <c r="J77" s="210">
        <v>15</v>
      </c>
      <c r="K77" s="201">
        <f t="shared" si="1"/>
        <v>74</v>
      </c>
    </row>
    <row r="78" s="188" customFormat="1" spans="1:11">
      <c r="A78" s="40">
        <v>75</v>
      </c>
      <c r="B78" s="40" t="s">
        <v>198</v>
      </c>
      <c r="C78" s="40" t="s">
        <v>39</v>
      </c>
      <c r="D78" s="40" t="s">
        <v>47</v>
      </c>
      <c r="E78" s="40">
        <v>88</v>
      </c>
      <c r="F78" s="200">
        <v>76.3043</v>
      </c>
      <c r="G78" s="200">
        <v>76.3043</v>
      </c>
      <c r="H78" s="40">
        <v>76</v>
      </c>
      <c r="I78" s="200">
        <v>77.997795</v>
      </c>
      <c r="J78" s="209">
        <v>25</v>
      </c>
      <c r="K78" s="201">
        <f t="shared" si="1"/>
        <v>75</v>
      </c>
    </row>
    <row r="79" s="188" customFormat="1" spans="1:11">
      <c r="A79" s="40">
        <v>76</v>
      </c>
      <c r="B79" s="40" t="s">
        <v>201</v>
      </c>
      <c r="C79" s="40" t="s">
        <v>39</v>
      </c>
      <c r="D79" s="40" t="s">
        <v>47</v>
      </c>
      <c r="E79" s="40">
        <v>92</v>
      </c>
      <c r="F79" s="200">
        <v>72.3116</v>
      </c>
      <c r="G79" s="200">
        <v>75.3116</v>
      </c>
      <c r="H79" s="40">
        <v>76</v>
      </c>
      <c r="I79" s="200">
        <v>77.9525</v>
      </c>
      <c r="J79" s="209">
        <v>20</v>
      </c>
      <c r="K79" s="201">
        <f t="shared" si="1"/>
        <v>76</v>
      </c>
    </row>
    <row r="80" s="188" customFormat="1" spans="1:11">
      <c r="A80" s="40">
        <v>77</v>
      </c>
      <c r="B80" s="202" t="s">
        <v>199</v>
      </c>
      <c r="C80" s="202" t="s">
        <v>39</v>
      </c>
      <c r="D80" s="202" t="s">
        <v>55</v>
      </c>
      <c r="E80" s="202">
        <v>88</v>
      </c>
      <c r="F80" s="203">
        <v>75.7681</v>
      </c>
      <c r="G80" s="203">
        <v>77.7681</v>
      </c>
      <c r="H80" s="202">
        <v>71</v>
      </c>
      <c r="I80" s="204">
        <v>77.949265</v>
      </c>
      <c r="J80" s="210">
        <v>16</v>
      </c>
      <c r="K80" s="201">
        <f t="shared" si="1"/>
        <v>77</v>
      </c>
    </row>
    <row r="81" s="188" customFormat="1" spans="1:11">
      <c r="A81" s="40">
        <v>78</v>
      </c>
      <c r="B81" s="40" t="s">
        <v>203</v>
      </c>
      <c r="C81" s="40" t="s">
        <v>39</v>
      </c>
      <c r="D81" s="40" t="s">
        <v>215</v>
      </c>
      <c r="E81" s="40">
        <v>90</v>
      </c>
      <c r="F81" s="200">
        <v>71.7898550724638</v>
      </c>
      <c r="G81" s="200">
        <v>73.7899</v>
      </c>
      <c r="H81" s="40">
        <v>81</v>
      </c>
      <c r="I81" s="200">
        <v>77.6634</v>
      </c>
      <c r="J81" s="209">
        <v>18</v>
      </c>
      <c r="K81" s="201">
        <f t="shared" si="1"/>
        <v>78</v>
      </c>
    </row>
    <row r="82" s="188" customFormat="1" spans="1:11">
      <c r="A82" s="40">
        <v>79</v>
      </c>
      <c r="B82" s="202" t="s">
        <v>199</v>
      </c>
      <c r="C82" s="202" t="s">
        <v>39</v>
      </c>
      <c r="D82" s="202" t="s">
        <v>55</v>
      </c>
      <c r="E82" s="202">
        <v>87</v>
      </c>
      <c r="F82" s="203">
        <v>77.9783</v>
      </c>
      <c r="G82" s="203">
        <v>77.9783</v>
      </c>
      <c r="H82" s="202">
        <v>69</v>
      </c>
      <c r="I82" s="204">
        <v>77.535895</v>
      </c>
      <c r="J82" s="210">
        <v>17</v>
      </c>
      <c r="K82" s="201">
        <f t="shared" si="1"/>
        <v>79</v>
      </c>
    </row>
    <row r="83" s="188" customFormat="1" spans="1:11">
      <c r="A83" s="40">
        <v>80</v>
      </c>
      <c r="B83" s="40" t="s">
        <v>198</v>
      </c>
      <c r="C83" s="40" t="s">
        <v>39</v>
      </c>
      <c r="D83" s="40" t="s">
        <v>114</v>
      </c>
      <c r="E83" s="40">
        <v>85</v>
      </c>
      <c r="F83" s="200">
        <v>71.3406</v>
      </c>
      <c r="G83" s="200">
        <v>73.34</v>
      </c>
      <c r="H83" s="40">
        <v>84</v>
      </c>
      <c r="I83" s="200">
        <v>77.221</v>
      </c>
      <c r="J83" s="209">
        <v>26</v>
      </c>
      <c r="K83" s="201">
        <f t="shared" si="1"/>
        <v>80</v>
      </c>
    </row>
    <row r="84" s="188" customFormat="1" spans="1:11">
      <c r="A84" s="40">
        <v>81</v>
      </c>
      <c r="B84" s="40" t="s">
        <v>201</v>
      </c>
      <c r="C84" s="40" t="s">
        <v>39</v>
      </c>
      <c r="D84" s="40" t="s">
        <v>55</v>
      </c>
      <c r="E84" s="40">
        <v>85</v>
      </c>
      <c r="F84" s="200">
        <v>76.2391</v>
      </c>
      <c r="G84" s="200">
        <v>76.2391</v>
      </c>
      <c r="H84" s="40">
        <v>74</v>
      </c>
      <c r="I84" s="200">
        <v>77.1054</v>
      </c>
      <c r="J84" s="209">
        <v>21</v>
      </c>
      <c r="K84" s="201">
        <f t="shared" si="1"/>
        <v>81</v>
      </c>
    </row>
    <row r="85" s="188" customFormat="1" spans="1:11">
      <c r="A85" s="40">
        <v>82</v>
      </c>
      <c r="B85" s="40" t="s">
        <v>201</v>
      </c>
      <c r="C85" s="40" t="s">
        <v>39</v>
      </c>
      <c r="D85" s="40" t="s">
        <v>59</v>
      </c>
      <c r="E85" s="40">
        <v>93</v>
      </c>
      <c r="F85" s="200">
        <v>71.471</v>
      </c>
      <c r="G85" s="200">
        <v>72.471</v>
      </c>
      <c r="H85" s="40">
        <v>78</v>
      </c>
      <c r="I85" s="200">
        <v>76.6561</v>
      </c>
      <c r="J85" s="209">
        <v>22</v>
      </c>
      <c r="K85" s="201">
        <f t="shared" si="1"/>
        <v>82</v>
      </c>
    </row>
    <row r="86" s="188" customFormat="1" spans="1:11">
      <c r="A86" s="40">
        <v>83</v>
      </c>
      <c r="B86" s="202" t="s">
        <v>199</v>
      </c>
      <c r="C86" s="205" t="s">
        <v>39</v>
      </c>
      <c r="D86" s="206" t="s">
        <v>216</v>
      </c>
      <c r="E86" s="207">
        <v>91</v>
      </c>
      <c r="F86" s="208">
        <v>69.9348</v>
      </c>
      <c r="G86" s="200">
        <v>74.9348</v>
      </c>
      <c r="H86" s="207">
        <v>70</v>
      </c>
      <c r="I86" s="204">
        <v>76.35762</v>
      </c>
      <c r="J86" s="210">
        <v>18</v>
      </c>
      <c r="K86" s="201">
        <f t="shared" si="1"/>
        <v>83</v>
      </c>
    </row>
    <row r="87" s="188" customFormat="1" spans="1:11">
      <c r="A87" s="40">
        <v>84</v>
      </c>
      <c r="B87" s="40" t="s">
        <v>203</v>
      </c>
      <c r="C87" s="40" t="s">
        <v>39</v>
      </c>
      <c r="D87" s="40" t="s">
        <v>50</v>
      </c>
      <c r="E87" s="40">
        <v>90</v>
      </c>
      <c r="F87" s="200">
        <v>70.7463768115942</v>
      </c>
      <c r="G87" s="200">
        <v>70.7464</v>
      </c>
      <c r="H87" s="40">
        <v>83</v>
      </c>
      <c r="I87" s="200">
        <v>76.08516</v>
      </c>
      <c r="J87" s="209">
        <v>17</v>
      </c>
      <c r="K87" s="201">
        <f t="shared" si="1"/>
        <v>84</v>
      </c>
    </row>
    <row r="88" s="188" customFormat="1" spans="1:11">
      <c r="A88" s="40">
        <v>85</v>
      </c>
      <c r="B88" s="40" t="s">
        <v>201</v>
      </c>
      <c r="C88" s="40" t="s">
        <v>39</v>
      </c>
      <c r="D88" s="40" t="s">
        <v>16</v>
      </c>
      <c r="E88" s="40">
        <v>85</v>
      </c>
      <c r="F88" s="200">
        <v>75.5536</v>
      </c>
      <c r="G88" s="200">
        <v>75.5536</v>
      </c>
      <c r="H88" s="40">
        <v>68</v>
      </c>
      <c r="I88" s="200">
        <v>75.4598</v>
      </c>
      <c r="J88" s="209">
        <v>23</v>
      </c>
      <c r="K88" s="201">
        <f t="shared" si="1"/>
        <v>85</v>
      </c>
    </row>
    <row r="89" s="189" customFormat="1" spans="1:11">
      <c r="A89" s="40">
        <v>86</v>
      </c>
      <c r="B89" s="40" t="s">
        <v>198</v>
      </c>
      <c r="C89" s="40" t="s">
        <v>39</v>
      </c>
      <c r="D89" s="40" t="s">
        <v>71</v>
      </c>
      <c r="E89" s="40">
        <v>85</v>
      </c>
      <c r="F89" s="200">
        <v>72.8333</v>
      </c>
      <c r="G89" s="200">
        <v>76</v>
      </c>
      <c r="H89" s="40">
        <v>66</v>
      </c>
      <c r="I89" s="200">
        <v>75.35</v>
      </c>
      <c r="J89" s="209">
        <v>27</v>
      </c>
      <c r="K89" s="201">
        <f t="shared" si="1"/>
        <v>86</v>
      </c>
    </row>
    <row r="90" s="188" customFormat="1" spans="1:11">
      <c r="A90" s="40">
        <v>87</v>
      </c>
      <c r="B90" s="40" t="s">
        <v>201</v>
      </c>
      <c r="C90" s="40" t="s">
        <v>39</v>
      </c>
      <c r="D90" s="40" t="s">
        <v>114</v>
      </c>
      <c r="E90" s="40">
        <v>89</v>
      </c>
      <c r="F90" s="200">
        <v>67.7029</v>
      </c>
      <c r="G90" s="200">
        <v>72.7029</v>
      </c>
      <c r="H90" s="40">
        <v>70</v>
      </c>
      <c r="I90" s="200">
        <v>74.606</v>
      </c>
      <c r="J90" s="209">
        <v>24</v>
      </c>
      <c r="K90" s="201">
        <f t="shared" si="1"/>
        <v>87</v>
      </c>
    </row>
    <row r="91" s="188" customFormat="1" spans="1:11">
      <c r="A91" s="40">
        <v>88</v>
      </c>
      <c r="B91" s="40" t="s">
        <v>201</v>
      </c>
      <c r="C91" s="40" t="s">
        <v>39</v>
      </c>
      <c r="D91" s="40" t="s">
        <v>15</v>
      </c>
      <c r="E91" s="40">
        <v>84</v>
      </c>
      <c r="F91" s="200">
        <v>72.3704</v>
      </c>
      <c r="G91" s="200">
        <v>72.3704</v>
      </c>
      <c r="H91" s="40">
        <v>74</v>
      </c>
      <c r="I91" s="200">
        <v>74.44076</v>
      </c>
      <c r="J91" s="209">
        <v>25</v>
      </c>
      <c r="K91" s="201">
        <f t="shared" si="1"/>
        <v>88</v>
      </c>
    </row>
    <row r="92" s="188" customFormat="1" spans="1:11">
      <c r="A92" s="40">
        <v>89</v>
      </c>
      <c r="B92" s="40" t="s">
        <v>198</v>
      </c>
      <c r="C92" s="40" t="s">
        <v>39</v>
      </c>
      <c r="D92" s="40" t="s">
        <v>149</v>
      </c>
      <c r="E92" s="40">
        <v>85</v>
      </c>
      <c r="F92" s="200">
        <v>74.4603</v>
      </c>
      <c r="G92" s="200">
        <v>74.4603</v>
      </c>
      <c r="H92" s="40">
        <v>66</v>
      </c>
      <c r="I92" s="200">
        <v>74.349195</v>
      </c>
      <c r="J92" s="209">
        <v>28</v>
      </c>
      <c r="K92" s="201">
        <f t="shared" si="1"/>
        <v>89</v>
      </c>
    </row>
    <row r="93" s="188" customFormat="1" spans="1:11">
      <c r="A93" s="40">
        <v>90</v>
      </c>
      <c r="B93" s="40" t="s">
        <v>198</v>
      </c>
      <c r="C93" s="40" t="s">
        <v>39</v>
      </c>
      <c r="D93" s="40" t="s">
        <v>29</v>
      </c>
      <c r="E93" s="40">
        <v>90</v>
      </c>
      <c r="F93" s="200">
        <v>68.5</v>
      </c>
      <c r="G93" s="200">
        <v>68.5</v>
      </c>
      <c r="H93" s="40">
        <v>78</v>
      </c>
      <c r="I93" s="200">
        <v>73.625</v>
      </c>
      <c r="J93" s="209">
        <v>29</v>
      </c>
      <c r="K93" s="201">
        <f t="shared" si="1"/>
        <v>90</v>
      </c>
    </row>
    <row r="94" s="188" customFormat="1" spans="1:11">
      <c r="A94" s="40">
        <v>91</v>
      </c>
      <c r="B94" s="40" t="s">
        <v>198</v>
      </c>
      <c r="C94" s="40" t="s">
        <v>39</v>
      </c>
      <c r="D94" s="40" t="s">
        <v>156</v>
      </c>
      <c r="E94" s="40">
        <v>88</v>
      </c>
      <c r="F94" s="200">
        <v>70.4058</v>
      </c>
      <c r="G94" s="200">
        <v>68.4058</v>
      </c>
      <c r="H94" s="40">
        <v>78</v>
      </c>
      <c r="I94" s="200">
        <v>73.26377</v>
      </c>
      <c r="J94" s="209">
        <v>30</v>
      </c>
      <c r="K94" s="201">
        <f t="shared" si="1"/>
        <v>91</v>
      </c>
    </row>
    <row r="95" s="188" customFormat="1" spans="1:11">
      <c r="A95" s="40">
        <v>92</v>
      </c>
      <c r="B95" s="202" t="s">
        <v>199</v>
      </c>
      <c r="C95" s="205" t="s">
        <v>39</v>
      </c>
      <c r="D95" s="205" t="s">
        <v>217</v>
      </c>
      <c r="E95" s="205">
        <v>88</v>
      </c>
      <c r="F95" s="211">
        <v>74.029</v>
      </c>
      <c r="G95" s="212">
        <v>72.029</v>
      </c>
      <c r="H95" s="205">
        <v>65</v>
      </c>
      <c r="I95" s="204">
        <v>73.01885</v>
      </c>
      <c r="J95" s="210">
        <v>19</v>
      </c>
      <c r="K95" s="201">
        <f t="shared" si="1"/>
        <v>92</v>
      </c>
    </row>
    <row r="96" s="188" customFormat="1" spans="1:11">
      <c r="A96" s="40">
        <v>93</v>
      </c>
      <c r="B96" s="40" t="s">
        <v>198</v>
      </c>
      <c r="C96" s="40" t="s">
        <v>39</v>
      </c>
      <c r="D96" s="40" t="s">
        <v>18</v>
      </c>
      <c r="E96" s="40">
        <v>88</v>
      </c>
      <c r="F96" s="200">
        <v>72.942</v>
      </c>
      <c r="G96" s="200">
        <v>70.942</v>
      </c>
      <c r="H96" s="40">
        <v>66</v>
      </c>
      <c r="I96" s="200">
        <v>72.5123</v>
      </c>
      <c r="J96" s="209">
        <v>31</v>
      </c>
      <c r="K96" s="201">
        <f t="shared" si="1"/>
        <v>93</v>
      </c>
    </row>
    <row r="97" s="188" customFormat="1" spans="1:11">
      <c r="A97" s="40">
        <v>94</v>
      </c>
      <c r="B97" s="202" t="s">
        <v>199</v>
      </c>
      <c r="C97" s="207" t="s">
        <v>39</v>
      </c>
      <c r="D97" s="207" t="s">
        <v>47</v>
      </c>
      <c r="E97" s="207">
        <v>85</v>
      </c>
      <c r="F97" s="208">
        <v>75.7826086956522</v>
      </c>
      <c r="G97" s="200">
        <v>71.7826</v>
      </c>
      <c r="H97" s="207">
        <v>65</v>
      </c>
      <c r="I97" s="204">
        <v>72.40869</v>
      </c>
      <c r="J97" s="210">
        <v>20</v>
      </c>
      <c r="K97" s="201">
        <f t="shared" si="1"/>
        <v>94</v>
      </c>
    </row>
    <row r="98" s="188" customFormat="1" spans="1:11">
      <c r="A98" s="40">
        <v>95</v>
      </c>
      <c r="B98" s="40" t="s">
        <v>201</v>
      </c>
      <c r="C98" s="40" t="s">
        <v>39</v>
      </c>
      <c r="D98" s="40" t="s">
        <v>28</v>
      </c>
      <c r="E98" s="40">
        <v>84</v>
      </c>
      <c r="F98" s="200">
        <v>70.7681</v>
      </c>
      <c r="G98" s="200">
        <v>74.7681</v>
      </c>
      <c r="H98" s="40">
        <v>56</v>
      </c>
      <c r="I98" s="200">
        <v>72.3992</v>
      </c>
      <c r="J98" s="209">
        <v>26</v>
      </c>
      <c r="K98" s="201">
        <f t="shared" si="1"/>
        <v>95</v>
      </c>
    </row>
    <row r="99" s="188" customFormat="1" spans="1:11">
      <c r="A99" s="40">
        <v>96</v>
      </c>
      <c r="B99" s="40" t="s">
        <v>198</v>
      </c>
      <c r="C99" s="40" t="s">
        <v>39</v>
      </c>
      <c r="D99" s="40" t="s">
        <v>124</v>
      </c>
      <c r="E99" s="40">
        <v>85</v>
      </c>
      <c r="F99" s="200">
        <v>68.7391</v>
      </c>
      <c r="G99" s="200">
        <v>68.7391</v>
      </c>
      <c r="H99" s="40">
        <v>74</v>
      </c>
      <c r="I99" s="200">
        <v>72.230415</v>
      </c>
      <c r="J99" s="209">
        <v>32</v>
      </c>
      <c r="K99" s="201">
        <f t="shared" si="1"/>
        <v>96</v>
      </c>
    </row>
    <row r="100" s="188" customFormat="1" spans="1:11">
      <c r="A100" s="40">
        <v>97</v>
      </c>
      <c r="B100" s="40" t="s">
        <v>201</v>
      </c>
      <c r="C100" s="40" t="s">
        <v>39</v>
      </c>
      <c r="D100" s="40" t="s">
        <v>16</v>
      </c>
      <c r="E100" s="40">
        <v>71</v>
      </c>
      <c r="F100" s="200">
        <v>73.2971</v>
      </c>
      <c r="G100" s="200">
        <v>77.2971</v>
      </c>
      <c r="H100" s="40">
        <v>56</v>
      </c>
      <c r="I100" s="200">
        <v>72.0931</v>
      </c>
      <c r="J100" s="209">
        <v>27</v>
      </c>
      <c r="K100" s="201">
        <f t="shared" si="1"/>
        <v>97</v>
      </c>
    </row>
    <row r="101" s="188" customFormat="1" spans="1:11">
      <c r="A101" s="40">
        <v>98</v>
      </c>
      <c r="B101" s="40" t="s">
        <v>203</v>
      </c>
      <c r="C101" s="40" t="s">
        <v>39</v>
      </c>
      <c r="D101" s="40" t="s">
        <v>29</v>
      </c>
      <c r="E101" s="40">
        <v>85</v>
      </c>
      <c r="F101" s="200">
        <v>71.1231884057971</v>
      </c>
      <c r="G101" s="200">
        <v>67.1232</v>
      </c>
      <c r="H101" s="40">
        <v>74</v>
      </c>
      <c r="I101" s="200">
        <v>71.18008</v>
      </c>
      <c r="J101" s="209">
        <v>19</v>
      </c>
      <c r="K101" s="201">
        <f t="shared" si="1"/>
        <v>98</v>
      </c>
    </row>
    <row r="102" s="188" customFormat="1" spans="1:11">
      <c r="A102" s="40">
        <v>99</v>
      </c>
      <c r="B102" s="40" t="s">
        <v>203</v>
      </c>
      <c r="C102" s="40" t="s">
        <v>39</v>
      </c>
      <c r="D102" s="40" t="s">
        <v>179</v>
      </c>
      <c r="E102" s="40">
        <v>85</v>
      </c>
      <c r="F102" s="200">
        <v>72.9420289855072</v>
      </c>
      <c r="G102" s="200">
        <v>68.942</v>
      </c>
      <c r="H102" s="40">
        <v>66</v>
      </c>
      <c r="I102" s="200">
        <v>70.7623</v>
      </c>
      <c r="J102" s="209">
        <v>20</v>
      </c>
      <c r="K102" s="201">
        <f t="shared" si="1"/>
        <v>99</v>
      </c>
    </row>
    <row r="103" s="188" customFormat="1" spans="1:11">
      <c r="A103" s="40">
        <v>100</v>
      </c>
      <c r="B103" s="202" t="s">
        <v>199</v>
      </c>
      <c r="C103" s="202" t="s">
        <v>39</v>
      </c>
      <c r="D103" s="202" t="s">
        <v>91</v>
      </c>
      <c r="E103" s="202">
        <v>88</v>
      </c>
      <c r="F103" s="203">
        <v>72.5435</v>
      </c>
      <c r="G103" s="203">
        <v>72.5435</v>
      </c>
      <c r="H103" s="202">
        <v>52</v>
      </c>
      <c r="I103" s="204">
        <v>70.753275</v>
      </c>
      <c r="J103" s="202">
        <v>21</v>
      </c>
      <c r="K103" s="201">
        <f t="shared" si="1"/>
        <v>100</v>
      </c>
    </row>
    <row r="104" s="188" customFormat="1" spans="1:11">
      <c r="A104" s="40">
        <v>101</v>
      </c>
      <c r="B104" s="40" t="s">
        <v>198</v>
      </c>
      <c r="C104" s="40" t="s">
        <v>39</v>
      </c>
      <c r="D104" s="40" t="s">
        <v>29</v>
      </c>
      <c r="E104" s="40">
        <v>85</v>
      </c>
      <c r="F104" s="200">
        <v>64.5072</v>
      </c>
      <c r="G104" s="200">
        <v>68.5013</v>
      </c>
      <c r="H104" s="40">
        <v>66</v>
      </c>
      <c r="I104" s="200">
        <v>70.475845</v>
      </c>
      <c r="J104" s="40">
        <v>33</v>
      </c>
      <c r="K104" s="201">
        <f t="shared" si="1"/>
        <v>101</v>
      </c>
    </row>
    <row r="105" s="188" customFormat="1" spans="1:11">
      <c r="A105" s="40">
        <v>102</v>
      </c>
      <c r="B105" s="202" t="s">
        <v>199</v>
      </c>
      <c r="C105" s="202" t="s">
        <v>39</v>
      </c>
      <c r="D105" s="202" t="s">
        <v>18</v>
      </c>
      <c r="E105" s="202">
        <v>85</v>
      </c>
      <c r="F105" s="203">
        <v>72.5217</v>
      </c>
      <c r="G105" s="203">
        <v>69.5217</v>
      </c>
      <c r="H105" s="202">
        <v>52</v>
      </c>
      <c r="I105" s="204">
        <v>68.339105</v>
      </c>
      <c r="J105" s="202">
        <v>22</v>
      </c>
      <c r="K105" s="201">
        <f t="shared" si="1"/>
        <v>102</v>
      </c>
    </row>
    <row r="106" s="188" customFormat="1" spans="1:11">
      <c r="A106" s="40">
        <v>103</v>
      </c>
      <c r="B106" s="40" t="s">
        <v>203</v>
      </c>
      <c r="C106" s="40" t="s">
        <v>39</v>
      </c>
      <c r="D106" s="40" t="s">
        <v>18</v>
      </c>
      <c r="E106" s="40">
        <v>85</v>
      </c>
      <c r="F106" s="200">
        <v>68.8840579710145</v>
      </c>
      <c r="G106" s="200">
        <v>64.8841</v>
      </c>
      <c r="H106" s="40">
        <v>66</v>
      </c>
      <c r="I106" s="200">
        <v>68.124665</v>
      </c>
      <c r="J106" s="40">
        <v>21</v>
      </c>
      <c r="K106" s="201">
        <f t="shared" si="1"/>
        <v>103</v>
      </c>
    </row>
    <row r="107" s="188" customFormat="1" spans="1:11">
      <c r="A107" s="40">
        <v>104</v>
      </c>
      <c r="B107" s="40" t="s">
        <v>201</v>
      </c>
      <c r="C107" s="40" t="s">
        <v>39</v>
      </c>
      <c r="D107" s="40" t="s">
        <v>18</v>
      </c>
      <c r="E107" s="40">
        <v>86</v>
      </c>
      <c r="F107" s="200">
        <v>67.529</v>
      </c>
      <c r="G107" s="200">
        <v>65.529</v>
      </c>
      <c r="H107" s="40">
        <v>62</v>
      </c>
      <c r="I107" s="200">
        <v>67.8939</v>
      </c>
      <c r="J107" s="40">
        <v>28</v>
      </c>
      <c r="K107" s="201">
        <f t="shared" si="1"/>
        <v>104</v>
      </c>
    </row>
    <row r="108" s="188" customFormat="1" spans="1:11">
      <c r="A108" s="40">
        <v>105</v>
      </c>
      <c r="B108" s="40" t="s">
        <v>203</v>
      </c>
      <c r="C108" s="40" t="s">
        <v>39</v>
      </c>
      <c r="D108" s="40" t="s">
        <v>116</v>
      </c>
      <c r="E108" s="40">
        <v>85</v>
      </c>
      <c r="F108" s="200">
        <v>66.7246376811594</v>
      </c>
      <c r="G108" s="200">
        <v>60.7246</v>
      </c>
      <c r="H108" s="40">
        <v>78</v>
      </c>
      <c r="I108" s="200">
        <v>67.82099</v>
      </c>
      <c r="J108" s="40">
        <v>22</v>
      </c>
      <c r="K108" s="201">
        <f t="shared" si="1"/>
        <v>105</v>
      </c>
    </row>
    <row r="109" s="188" customFormat="1" spans="1:11">
      <c r="A109" s="40">
        <v>106</v>
      </c>
      <c r="B109" s="40" t="s">
        <v>198</v>
      </c>
      <c r="C109" s="40" t="s">
        <v>39</v>
      </c>
      <c r="D109" s="40" t="s">
        <v>71</v>
      </c>
      <c r="E109" s="40">
        <v>85</v>
      </c>
      <c r="F109" s="200">
        <v>62.2609</v>
      </c>
      <c r="G109" s="200">
        <v>62.2609</v>
      </c>
      <c r="H109" s="40">
        <v>72</v>
      </c>
      <c r="I109" s="200">
        <v>67.619585</v>
      </c>
      <c r="J109" s="40">
        <v>34</v>
      </c>
      <c r="K109" s="201">
        <f t="shared" si="1"/>
        <v>106</v>
      </c>
    </row>
    <row r="110" s="188" customFormat="1" spans="1:11">
      <c r="A110" s="40">
        <v>107</v>
      </c>
      <c r="B110" s="40" t="s">
        <v>201</v>
      </c>
      <c r="C110" s="40" t="s">
        <v>39</v>
      </c>
      <c r="D110" s="40" t="s">
        <v>20</v>
      </c>
      <c r="E110" s="40">
        <v>80</v>
      </c>
      <c r="F110" s="200">
        <v>60.6577</v>
      </c>
      <c r="G110" s="200">
        <v>50.6577</v>
      </c>
      <c r="H110" s="40">
        <v>78</v>
      </c>
      <c r="I110" s="200">
        <v>67.0275</v>
      </c>
      <c r="J110" s="40">
        <v>29</v>
      </c>
      <c r="K110" s="201">
        <f t="shared" si="1"/>
        <v>107</v>
      </c>
    </row>
    <row r="111" s="188" customFormat="1" spans="1:11">
      <c r="A111" s="40">
        <v>108</v>
      </c>
      <c r="B111" s="202" t="s">
        <v>199</v>
      </c>
      <c r="C111" s="202" t="s">
        <v>39</v>
      </c>
      <c r="D111" s="202" t="s">
        <v>49</v>
      </c>
      <c r="E111" s="202">
        <v>85</v>
      </c>
      <c r="F111" s="203">
        <v>68.3841</v>
      </c>
      <c r="G111" s="203">
        <v>66.3841</v>
      </c>
      <c r="H111" s="202">
        <v>54</v>
      </c>
      <c r="I111" s="204">
        <v>66.699665</v>
      </c>
      <c r="J111" s="202">
        <v>23</v>
      </c>
      <c r="K111" s="201">
        <f t="shared" si="1"/>
        <v>108</v>
      </c>
    </row>
    <row r="112" s="188" customFormat="1" spans="1:11">
      <c r="A112" s="40">
        <v>109</v>
      </c>
      <c r="B112" s="40" t="s">
        <v>198</v>
      </c>
      <c r="C112" s="40" t="s">
        <v>39</v>
      </c>
      <c r="D112" s="40" t="s">
        <v>23</v>
      </c>
      <c r="E112" s="40">
        <v>87</v>
      </c>
      <c r="F112" s="200">
        <v>64.4203</v>
      </c>
      <c r="G112" s="200">
        <v>62</v>
      </c>
      <c r="H112" s="40">
        <v>66</v>
      </c>
      <c r="I112" s="200">
        <v>66.55</v>
      </c>
      <c r="J112" s="40">
        <v>35</v>
      </c>
      <c r="K112" s="201">
        <f t="shared" si="1"/>
        <v>109</v>
      </c>
    </row>
    <row r="113" s="188" customFormat="1" spans="1:11">
      <c r="A113" s="40">
        <v>110</v>
      </c>
      <c r="B113" s="40" t="s">
        <v>198</v>
      </c>
      <c r="C113" s="40" t="s">
        <v>39</v>
      </c>
      <c r="D113" s="40" t="s">
        <v>91</v>
      </c>
      <c r="E113" s="40">
        <v>90</v>
      </c>
      <c r="F113" s="200">
        <v>60.0507</v>
      </c>
      <c r="G113" s="200">
        <v>56.0507</v>
      </c>
      <c r="H113" s="40">
        <v>82</v>
      </c>
      <c r="I113" s="200">
        <v>66.332955</v>
      </c>
      <c r="J113" s="40">
        <v>36</v>
      </c>
      <c r="K113" s="201">
        <f t="shared" si="1"/>
        <v>110</v>
      </c>
    </row>
    <row r="114" s="188" customFormat="1" spans="1:11">
      <c r="A114" s="40">
        <v>111</v>
      </c>
      <c r="B114" s="40" t="s">
        <v>203</v>
      </c>
      <c r="C114" s="40" t="s">
        <v>39</v>
      </c>
      <c r="D114" s="40" t="s">
        <v>31</v>
      </c>
      <c r="E114" s="40">
        <v>85</v>
      </c>
      <c r="F114" s="200">
        <v>71.3333333333333</v>
      </c>
      <c r="G114" s="200">
        <v>63.3333</v>
      </c>
      <c r="H114" s="40">
        <v>62</v>
      </c>
      <c r="I114" s="200">
        <v>66.316645</v>
      </c>
      <c r="J114" s="40">
        <v>23</v>
      </c>
      <c r="K114" s="201">
        <f t="shared" si="1"/>
        <v>111</v>
      </c>
    </row>
    <row r="115" s="188" customFormat="1" spans="1:11">
      <c r="A115" s="40">
        <v>112</v>
      </c>
      <c r="B115" s="40" t="s">
        <v>203</v>
      </c>
      <c r="C115" s="40" t="s">
        <v>39</v>
      </c>
      <c r="D115" s="40" t="s">
        <v>73</v>
      </c>
      <c r="E115" s="40">
        <v>88</v>
      </c>
      <c r="F115" s="200">
        <v>65.1811594202899</v>
      </c>
      <c r="G115" s="200">
        <v>61.1812</v>
      </c>
      <c r="H115" s="40">
        <v>66</v>
      </c>
      <c r="I115" s="200">
        <v>66.16778</v>
      </c>
      <c r="J115" s="40">
        <v>24</v>
      </c>
      <c r="K115" s="201">
        <f t="shared" si="1"/>
        <v>112</v>
      </c>
    </row>
    <row r="116" s="188" customFormat="1" spans="1:11">
      <c r="A116" s="40">
        <v>113</v>
      </c>
      <c r="B116" s="40" t="s">
        <v>201</v>
      </c>
      <c r="C116" s="40" t="s">
        <v>218</v>
      </c>
      <c r="D116" s="40" t="s">
        <v>22</v>
      </c>
      <c r="E116" s="40">
        <v>86</v>
      </c>
      <c r="F116" s="200">
        <v>67.2784</v>
      </c>
      <c r="G116" s="200">
        <v>61.2784</v>
      </c>
      <c r="H116" s="40">
        <v>66</v>
      </c>
      <c r="I116" s="200">
        <v>65.931</v>
      </c>
      <c r="J116" s="40">
        <v>30</v>
      </c>
      <c r="K116" s="201">
        <f t="shared" si="1"/>
        <v>113</v>
      </c>
    </row>
    <row r="117" s="188" customFormat="1" spans="1:11">
      <c r="A117" s="40">
        <v>114</v>
      </c>
      <c r="B117" s="40" t="s">
        <v>201</v>
      </c>
      <c r="C117" s="40" t="s">
        <v>39</v>
      </c>
      <c r="D117" s="40" t="s">
        <v>61</v>
      </c>
      <c r="E117" s="40">
        <v>86</v>
      </c>
      <c r="F117" s="200">
        <v>63.96</v>
      </c>
      <c r="G117" s="200">
        <v>59.96</v>
      </c>
      <c r="H117" s="40">
        <v>70</v>
      </c>
      <c r="I117" s="200">
        <v>65.874</v>
      </c>
      <c r="J117" s="40">
        <v>31</v>
      </c>
      <c r="K117" s="201">
        <f t="shared" si="1"/>
        <v>114</v>
      </c>
    </row>
    <row r="118" s="188" customFormat="1" spans="1:11">
      <c r="A118" s="40">
        <v>115</v>
      </c>
      <c r="B118" s="202" t="s">
        <v>199</v>
      </c>
      <c r="C118" s="202" t="s">
        <v>39</v>
      </c>
      <c r="D118" s="202" t="s">
        <v>18</v>
      </c>
      <c r="E118" s="202">
        <v>85</v>
      </c>
      <c r="F118" s="203">
        <v>66.5217</v>
      </c>
      <c r="G118" s="203">
        <v>64.5217</v>
      </c>
      <c r="H118" s="202">
        <v>52</v>
      </c>
      <c r="I118" s="204">
        <v>65.089105</v>
      </c>
      <c r="J118" s="202">
        <v>24</v>
      </c>
      <c r="K118" s="201">
        <f t="shared" si="1"/>
        <v>115</v>
      </c>
    </row>
    <row r="119" s="188" customFormat="1" spans="1:11">
      <c r="A119" s="40">
        <v>116</v>
      </c>
      <c r="B119" s="40" t="s">
        <v>203</v>
      </c>
      <c r="C119" s="40" t="s">
        <v>39</v>
      </c>
      <c r="D119" s="40" t="s">
        <v>122</v>
      </c>
      <c r="E119" s="40">
        <v>88</v>
      </c>
      <c r="F119" s="200">
        <v>61.6159420289855</v>
      </c>
      <c r="G119" s="200">
        <v>57.6159</v>
      </c>
      <c r="H119" s="40">
        <v>68</v>
      </c>
      <c r="I119" s="200">
        <v>64.250335</v>
      </c>
      <c r="J119" s="40">
        <v>25</v>
      </c>
      <c r="K119" s="201">
        <f t="shared" si="1"/>
        <v>116</v>
      </c>
    </row>
    <row r="120" s="188" customFormat="1" spans="1:11">
      <c r="A120" s="40">
        <v>117</v>
      </c>
      <c r="B120" s="202" t="s">
        <v>199</v>
      </c>
      <c r="C120" s="202" t="s">
        <v>39</v>
      </c>
      <c r="D120" s="202" t="s">
        <v>31</v>
      </c>
      <c r="E120" s="202">
        <v>85</v>
      </c>
      <c r="F120" s="203">
        <v>66.9203</v>
      </c>
      <c r="G120" s="203">
        <v>62.9203</v>
      </c>
      <c r="H120" s="202">
        <v>52</v>
      </c>
      <c r="I120" s="204">
        <v>64.048195</v>
      </c>
      <c r="J120" s="202">
        <v>25</v>
      </c>
      <c r="K120" s="201">
        <f t="shared" si="1"/>
        <v>117</v>
      </c>
    </row>
    <row r="121" s="188" customFormat="1" spans="1:11">
      <c r="A121" s="40">
        <v>118</v>
      </c>
      <c r="B121" s="202" t="s">
        <v>199</v>
      </c>
      <c r="C121" s="202" t="s">
        <v>39</v>
      </c>
      <c r="D121" s="202" t="s">
        <v>31</v>
      </c>
      <c r="E121" s="202">
        <v>85</v>
      </c>
      <c r="F121" s="203">
        <v>66.5</v>
      </c>
      <c r="G121" s="203">
        <v>60.5</v>
      </c>
      <c r="H121" s="202">
        <v>55</v>
      </c>
      <c r="I121" s="204">
        <v>63.075</v>
      </c>
      <c r="J121" s="202">
        <v>26</v>
      </c>
      <c r="K121" s="201">
        <f t="shared" si="1"/>
        <v>118</v>
      </c>
    </row>
    <row r="122" s="188" customFormat="1" spans="1:11">
      <c r="A122" s="40">
        <v>119</v>
      </c>
      <c r="B122" s="40" t="s">
        <v>203</v>
      </c>
      <c r="C122" s="40" t="s">
        <v>39</v>
      </c>
      <c r="D122" s="40" t="s">
        <v>219</v>
      </c>
      <c r="E122" s="40">
        <v>85</v>
      </c>
      <c r="F122" s="200">
        <v>66.7463768115942</v>
      </c>
      <c r="G122" s="200">
        <v>59.7464</v>
      </c>
      <c r="H122" s="40">
        <v>56</v>
      </c>
      <c r="I122" s="200">
        <v>62.78516</v>
      </c>
      <c r="J122" s="40">
        <v>26</v>
      </c>
      <c r="K122" s="201">
        <f t="shared" si="1"/>
        <v>119</v>
      </c>
    </row>
    <row r="123" s="188" customFormat="1" spans="1:11">
      <c r="A123" s="40">
        <v>120</v>
      </c>
      <c r="B123" s="202" t="s">
        <v>199</v>
      </c>
      <c r="C123" s="205" t="s">
        <v>39</v>
      </c>
      <c r="D123" s="206" t="s">
        <v>18</v>
      </c>
      <c r="E123" s="207">
        <v>85</v>
      </c>
      <c r="F123" s="208">
        <v>64.9565</v>
      </c>
      <c r="G123" s="200">
        <v>60.9565</v>
      </c>
      <c r="H123" s="207">
        <v>52</v>
      </c>
      <c r="I123" s="204">
        <v>62.771725</v>
      </c>
      <c r="J123" s="202">
        <v>27</v>
      </c>
      <c r="K123" s="201">
        <f t="shared" si="1"/>
        <v>120</v>
      </c>
    </row>
    <row r="124" s="188" customFormat="1" spans="1:11">
      <c r="A124" s="40">
        <v>121</v>
      </c>
      <c r="B124" s="40" t="s">
        <v>201</v>
      </c>
      <c r="C124" s="40" t="s">
        <v>209</v>
      </c>
      <c r="D124" s="40" t="s">
        <v>57</v>
      </c>
      <c r="E124" s="40">
        <v>80</v>
      </c>
      <c r="F124" s="200">
        <v>64</v>
      </c>
      <c r="G124" s="200">
        <v>58</v>
      </c>
      <c r="H124" s="40">
        <v>60</v>
      </c>
      <c r="I124" s="200">
        <v>61.7</v>
      </c>
      <c r="J124" s="40">
        <v>32</v>
      </c>
      <c r="K124" s="201">
        <f t="shared" si="1"/>
        <v>121</v>
      </c>
    </row>
    <row r="125" s="188" customFormat="1" spans="1:11">
      <c r="A125" s="40">
        <v>122</v>
      </c>
      <c r="B125" s="202" t="s">
        <v>199</v>
      </c>
      <c r="C125" s="202" t="s">
        <v>39</v>
      </c>
      <c r="D125" s="202" t="s">
        <v>182</v>
      </c>
      <c r="E125" s="202">
        <v>83</v>
      </c>
      <c r="F125" s="203">
        <v>64.971</v>
      </c>
      <c r="G125" s="203">
        <v>56.971</v>
      </c>
      <c r="H125" s="202">
        <v>52</v>
      </c>
      <c r="I125" s="204">
        <v>59.88115</v>
      </c>
      <c r="J125" s="202">
        <v>28</v>
      </c>
      <c r="K125" s="201">
        <f t="shared" si="1"/>
        <v>122</v>
      </c>
    </row>
    <row r="126" s="188" customFormat="1" spans="1:11">
      <c r="A126" s="40">
        <v>123</v>
      </c>
      <c r="B126" s="40" t="s">
        <v>203</v>
      </c>
      <c r="C126" s="40" t="s">
        <v>39</v>
      </c>
      <c r="D126" s="40" t="s">
        <v>18</v>
      </c>
      <c r="E126" s="40">
        <v>85</v>
      </c>
      <c r="F126" s="200">
        <v>61.3405797101449</v>
      </c>
      <c r="G126" s="200">
        <v>53.3406</v>
      </c>
      <c r="H126" s="40">
        <v>56</v>
      </c>
      <c r="I126" s="200">
        <v>58.62139</v>
      </c>
      <c r="J126" s="40">
        <v>27</v>
      </c>
      <c r="K126" s="201">
        <f t="shared" si="1"/>
        <v>123</v>
      </c>
    </row>
    <row r="127" s="188" customFormat="1" spans="1:11">
      <c r="A127" s="40">
        <v>124</v>
      </c>
      <c r="B127" s="202" t="s">
        <v>199</v>
      </c>
      <c r="C127" s="202" t="s">
        <v>39</v>
      </c>
      <c r="D127" s="202" t="s">
        <v>220</v>
      </c>
      <c r="E127" s="202">
        <v>85</v>
      </c>
      <c r="F127" s="203">
        <v>60.1014</v>
      </c>
      <c r="G127" s="203">
        <v>54.1014</v>
      </c>
      <c r="H127" s="202">
        <v>52</v>
      </c>
      <c r="I127" s="204">
        <v>58.31591</v>
      </c>
      <c r="J127" s="202">
        <v>29</v>
      </c>
      <c r="K127" s="201">
        <f t="shared" si="1"/>
        <v>124</v>
      </c>
    </row>
    <row r="128" s="188" customFormat="1" spans="1:11">
      <c r="A128" s="40">
        <v>125</v>
      </c>
      <c r="B128" s="40" t="s">
        <v>201</v>
      </c>
      <c r="C128" s="40" t="s">
        <v>39</v>
      </c>
      <c r="D128" s="40" t="s">
        <v>15</v>
      </c>
      <c r="E128" s="40">
        <v>69</v>
      </c>
      <c r="F128" s="200">
        <v>69.087</v>
      </c>
      <c r="G128" s="200">
        <v>52.087</v>
      </c>
      <c r="H128" s="40">
        <v>66</v>
      </c>
      <c r="I128" s="200">
        <v>57.4065</v>
      </c>
      <c r="J128" s="40">
        <v>33</v>
      </c>
      <c r="K128" s="201">
        <f t="shared" si="1"/>
        <v>125</v>
      </c>
    </row>
    <row r="129" s="188" customFormat="1" spans="1:11">
      <c r="A129" s="40">
        <v>126</v>
      </c>
      <c r="B129" s="40" t="s">
        <v>203</v>
      </c>
      <c r="C129" s="40" t="s">
        <v>39</v>
      </c>
      <c r="D129" s="40" t="s">
        <v>55</v>
      </c>
      <c r="E129" s="40">
        <v>85</v>
      </c>
      <c r="F129" s="200">
        <v>60.2826086956522</v>
      </c>
      <c r="G129" s="200">
        <v>52.2826</v>
      </c>
      <c r="H129" s="40">
        <v>52</v>
      </c>
      <c r="I129" s="200">
        <v>57.13369</v>
      </c>
      <c r="J129" s="40">
        <v>28</v>
      </c>
      <c r="K129" s="201">
        <f t="shared" si="1"/>
        <v>126</v>
      </c>
    </row>
    <row r="130" s="188" customFormat="1" spans="1:11">
      <c r="A130" s="40">
        <v>127</v>
      </c>
      <c r="B130" s="213" t="s">
        <v>203</v>
      </c>
      <c r="C130" s="213" t="s">
        <v>39</v>
      </c>
      <c r="D130" s="213" t="s">
        <v>221</v>
      </c>
      <c r="E130" s="213">
        <v>88</v>
      </c>
      <c r="F130" s="214">
        <v>60.5579710144928</v>
      </c>
      <c r="G130" s="214">
        <v>46.558</v>
      </c>
      <c r="H130" s="213">
        <v>66</v>
      </c>
      <c r="I130" s="214">
        <v>56.6627</v>
      </c>
      <c r="J130" s="213">
        <v>29</v>
      </c>
      <c r="K130" s="201">
        <f t="shared" si="1"/>
        <v>127</v>
      </c>
    </row>
    <row r="131" s="188" customFormat="1" spans="1:11">
      <c r="A131" s="40">
        <v>128</v>
      </c>
      <c r="B131" s="202" t="s">
        <v>222</v>
      </c>
      <c r="C131" s="215" t="s">
        <v>218</v>
      </c>
      <c r="D131" s="215" t="s">
        <v>135</v>
      </c>
      <c r="E131" s="215">
        <v>85</v>
      </c>
      <c r="F131" s="216">
        <v>55.2246376811594</v>
      </c>
      <c r="G131" s="216">
        <v>43.2246</v>
      </c>
      <c r="H131" s="215">
        <v>52</v>
      </c>
      <c r="I131" s="217">
        <v>51.24599</v>
      </c>
      <c r="J131" s="215">
        <v>30</v>
      </c>
      <c r="K131" s="201">
        <f t="shared" si="1"/>
        <v>128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0.314583333333333" bottom="0.314583333333333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L1" sqref="L$1:M$1048576"/>
    </sheetView>
  </sheetViews>
  <sheetFormatPr defaultColWidth="8.69166666666667" defaultRowHeight="14.25"/>
  <cols>
    <col min="1" max="1" width="9" style="4" customWidth="1"/>
    <col min="2" max="2" width="14.875" style="4" customWidth="1"/>
    <col min="3" max="3" width="11.5" style="4" customWidth="1"/>
    <col min="4" max="5" width="9" style="4" customWidth="1"/>
    <col min="6" max="6" width="17.5" style="163" customWidth="1"/>
    <col min="7" max="7" width="9" style="163" customWidth="1"/>
    <col min="8" max="8" width="9" style="4" customWidth="1"/>
    <col min="9" max="9" width="11.5" style="164" customWidth="1"/>
    <col min="10" max="10" width="9" style="5" customWidth="1"/>
    <col min="11" max="11" width="9" style="4" customWidth="1"/>
    <col min="12" max="16384" width="8.69166666666667" style="1"/>
  </cols>
  <sheetData>
    <row r="1" s="1" customFormat="1" ht="18.95" customHeight="1" spans="1:11">
      <c r="A1" s="165" t="s">
        <v>0</v>
      </c>
      <c r="B1" s="166"/>
      <c r="C1" s="166"/>
      <c r="D1" s="166"/>
      <c r="E1" s="166"/>
      <c r="F1" s="167"/>
      <c r="G1" s="167"/>
      <c r="H1" s="166"/>
      <c r="I1" s="166"/>
      <c r="J1" s="166"/>
      <c r="K1" s="168"/>
    </row>
    <row r="2" s="1" customFormat="1" ht="27" spans="1:11">
      <c r="A2" s="169" t="s">
        <v>1</v>
      </c>
      <c r="B2" s="169" t="s">
        <v>2</v>
      </c>
      <c r="C2" s="170" t="s">
        <v>3</v>
      </c>
      <c r="D2" s="169" t="s">
        <v>4</v>
      </c>
      <c r="E2" s="171" t="s">
        <v>5</v>
      </c>
      <c r="F2" s="172" t="s">
        <v>6</v>
      </c>
      <c r="G2" s="173"/>
      <c r="H2" s="171" t="s">
        <v>7</v>
      </c>
      <c r="I2" s="174" t="s">
        <v>8</v>
      </c>
      <c r="J2" s="175" t="s">
        <v>9</v>
      </c>
      <c r="K2" s="176" t="s">
        <v>10</v>
      </c>
    </row>
    <row r="3" s="1" customFormat="1" spans="1:11">
      <c r="A3" s="169"/>
      <c r="B3" s="169"/>
      <c r="C3" s="170"/>
      <c r="D3" s="169"/>
      <c r="E3" s="169" t="s">
        <v>11</v>
      </c>
      <c r="F3" s="177" t="s">
        <v>12</v>
      </c>
      <c r="G3" s="178" t="s">
        <v>11</v>
      </c>
      <c r="H3" s="169" t="s">
        <v>11</v>
      </c>
      <c r="I3" s="179"/>
      <c r="J3" s="175"/>
      <c r="K3" s="180"/>
    </row>
    <row r="4" s="1" customFormat="1" spans="1:11">
      <c r="A4" s="18">
        <v>1</v>
      </c>
      <c r="B4" s="321" t="s">
        <v>223</v>
      </c>
      <c r="C4" s="18" t="s">
        <v>39</v>
      </c>
      <c r="D4" s="18" t="s">
        <v>29</v>
      </c>
      <c r="E4" s="18">
        <v>98</v>
      </c>
      <c r="F4" s="181">
        <v>83.3117</v>
      </c>
      <c r="G4" s="181">
        <v>98.3117</v>
      </c>
      <c r="H4" s="18">
        <v>100</v>
      </c>
      <c r="I4" s="182">
        <f t="shared" ref="I4:I44" si="0">(E4*0.15+G4*0.65+H4*0.2)</f>
        <v>98.602605</v>
      </c>
      <c r="J4" s="28">
        <f t="shared" ref="J4:J44" si="1">RANK(I4,I:I)</f>
        <v>1</v>
      </c>
      <c r="K4" s="14">
        <v>1</v>
      </c>
    </row>
    <row r="5" s="1" customFormat="1" spans="1:11">
      <c r="A5" s="18">
        <v>2</v>
      </c>
      <c r="B5" s="322" t="s">
        <v>223</v>
      </c>
      <c r="C5" s="23" t="s">
        <v>224</v>
      </c>
      <c r="D5" s="24" t="s">
        <v>55</v>
      </c>
      <c r="E5" s="25">
        <v>89</v>
      </c>
      <c r="F5" s="184">
        <v>86.0325</v>
      </c>
      <c r="G5" s="185">
        <v>100</v>
      </c>
      <c r="H5" s="25">
        <v>100</v>
      </c>
      <c r="I5" s="182">
        <f t="shared" si="0"/>
        <v>98.35</v>
      </c>
      <c r="J5" s="28">
        <f t="shared" si="1"/>
        <v>2</v>
      </c>
      <c r="K5" s="14">
        <v>2</v>
      </c>
    </row>
    <row r="6" s="1" customFormat="1" spans="1:11">
      <c r="A6" s="18">
        <v>3</v>
      </c>
      <c r="B6" s="321" t="s">
        <v>223</v>
      </c>
      <c r="C6" s="18" t="s">
        <v>39</v>
      </c>
      <c r="D6" s="18" t="s">
        <v>47</v>
      </c>
      <c r="E6" s="18">
        <v>87</v>
      </c>
      <c r="F6" s="181">
        <v>79.9416</v>
      </c>
      <c r="G6" s="181">
        <v>100</v>
      </c>
      <c r="H6" s="18">
        <v>100</v>
      </c>
      <c r="I6" s="182">
        <v>98.05</v>
      </c>
      <c r="J6" s="28">
        <f t="shared" si="1"/>
        <v>3</v>
      </c>
      <c r="K6" s="14">
        <v>3</v>
      </c>
    </row>
    <row r="7" s="1" customFormat="1" spans="1:11">
      <c r="A7" s="18">
        <v>4</v>
      </c>
      <c r="B7" s="321" t="s">
        <v>223</v>
      </c>
      <c r="C7" s="18" t="s">
        <v>39</v>
      </c>
      <c r="D7" s="18" t="s">
        <v>18</v>
      </c>
      <c r="E7" s="18">
        <v>97</v>
      </c>
      <c r="F7" s="181">
        <v>92.7877</v>
      </c>
      <c r="G7" s="181">
        <v>100</v>
      </c>
      <c r="H7" s="18">
        <v>87</v>
      </c>
      <c r="I7" s="182">
        <f t="shared" si="0"/>
        <v>96.95</v>
      </c>
      <c r="J7" s="28">
        <f t="shared" si="1"/>
        <v>4</v>
      </c>
      <c r="K7" s="14">
        <v>4</v>
      </c>
    </row>
    <row r="8" s="1" customFormat="1" spans="1:11">
      <c r="A8" s="18">
        <v>5</v>
      </c>
      <c r="B8" s="321" t="s">
        <v>223</v>
      </c>
      <c r="C8" s="18" t="s">
        <v>39</v>
      </c>
      <c r="D8" s="18" t="s">
        <v>24</v>
      </c>
      <c r="E8" s="18">
        <v>88</v>
      </c>
      <c r="F8" s="181">
        <v>89.3767</v>
      </c>
      <c r="G8" s="181">
        <v>100</v>
      </c>
      <c r="H8" s="18">
        <v>90</v>
      </c>
      <c r="I8" s="182">
        <f t="shared" si="0"/>
        <v>96.2</v>
      </c>
      <c r="J8" s="28">
        <f t="shared" si="1"/>
        <v>5</v>
      </c>
      <c r="K8" s="14">
        <v>5</v>
      </c>
    </row>
    <row r="9" s="1" customFormat="1" spans="1:11">
      <c r="A9" s="18">
        <v>6</v>
      </c>
      <c r="B9" s="321" t="s">
        <v>223</v>
      </c>
      <c r="C9" s="18" t="s">
        <v>39</v>
      </c>
      <c r="D9" s="18" t="s">
        <v>71</v>
      </c>
      <c r="E9" s="18">
        <v>90</v>
      </c>
      <c r="F9" s="181">
        <v>86.5584</v>
      </c>
      <c r="G9" s="181">
        <v>100</v>
      </c>
      <c r="H9" s="18">
        <v>86</v>
      </c>
      <c r="I9" s="182">
        <f t="shared" si="0"/>
        <v>95.7</v>
      </c>
      <c r="J9" s="28">
        <f t="shared" si="1"/>
        <v>6</v>
      </c>
      <c r="K9" s="14">
        <v>6</v>
      </c>
    </row>
    <row r="10" s="1" customFormat="1" spans="1:11">
      <c r="A10" s="18">
        <v>7</v>
      </c>
      <c r="B10" s="321" t="s">
        <v>223</v>
      </c>
      <c r="C10" s="18" t="s">
        <v>39</v>
      </c>
      <c r="D10" s="18" t="s">
        <v>71</v>
      </c>
      <c r="E10" s="18">
        <v>83</v>
      </c>
      <c r="F10" s="181">
        <v>85.7727</v>
      </c>
      <c r="G10" s="181">
        <v>100</v>
      </c>
      <c r="H10" s="18">
        <v>88</v>
      </c>
      <c r="I10" s="182">
        <f t="shared" si="0"/>
        <v>95.05</v>
      </c>
      <c r="J10" s="28">
        <f t="shared" si="1"/>
        <v>7</v>
      </c>
      <c r="K10" s="14">
        <v>7</v>
      </c>
    </row>
    <row r="11" s="1" customFormat="1" spans="1:11">
      <c r="A11" s="18">
        <v>8</v>
      </c>
      <c r="B11" s="321" t="s">
        <v>223</v>
      </c>
      <c r="C11" s="18" t="s">
        <v>39</v>
      </c>
      <c r="D11" s="18" t="s">
        <v>47</v>
      </c>
      <c r="E11" s="18">
        <v>87</v>
      </c>
      <c r="F11" s="181">
        <v>83.35</v>
      </c>
      <c r="G11" s="181">
        <v>96.35</v>
      </c>
      <c r="H11" s="18">
        <v>96</v>
      </c>
      <c r="I11" s="182">
        <f t="shared" si="0"/>
        <v>94.8775</v>
      </c>
      <c r="J11" s="28">
        <f t="shared" si="1"/>
        <v>8</v>
      </c>
      <c r="K11" s="14">
        <v>8</v>
      </c>
    </row>
    <row r="12" s="1" customFormat="1" spans="1:11">
      <c r="A12" s="18">
        <v>9</v>
      </c>
      <c r="B12" s="321" t="s">
        <v>223</v>
      </c>
      <c r="C12" s="18" t="s">
        <v>132</v>
      </c>
      <c r="D12" s="18" t="s">
        <v>135</v>
      </c>
      <c r="E12" s="18">
        <v>92</v>
      </c>
      <c r="F12" s="181">
        <v>83.8377</v>
      </c>
      <c r="G12" s="181">
        <v>100</v>
      </c>
      <c r="H12" s="18">
        <v>80</v>
      </c>
      <c r="I12" s="182">
        <f t="shared" si="0"/>
        <v>94.8</v>
      </c>
      <c r="J12" s="28">
        <f t="shared" si="1"/>
        <v>9</v>
      </c>
      <c r="K12" s="14">
        <v>9</v>
      </c>
    </row>
    <row r="13" s="1" customFormat="1" spans="1:11">
      <c r="A13" s="18">
        <v>10</v>
      </c>
      <c r="B13" s="321" t="s">
        <v>223</v>
      </c>
      <c r="C13" s="18" t="s">
        <v>39</v>
      </c>
      <c r="D13" s="18" t="s">
        <v>18</v>
      </c>
      <c r="E13" s="18">
        <v>92</v>
      </c>
      <c r="F13" s="181">
        <v>80.064</v>
      </c>
      <c r="G13" s="181">
        <v>97.6164</v>
      </c>
      <c r="H13" s="18">
        <v>87</v>
      </c>
      <c r="I13" s="182">
        <f t="shared" si="0"/>
        <v>94.65066</v>
      </c>
      <c r="J13" s="28">
        <f t="shared" si="1"/>
        <v>10</v>
      </c>
      <c r="K13" s="14">
        <v>10</v>
      </c>
    </row>
    <row r="14" s="1" customFormat="1" spans="1:11">
      <c r="A14" s="18">
        <v>11</v>
      </c>
      <c r="B14" s="322" t="s">
        <v>223</v>
      </c>
      <c r="C14" s="25" t="s">
        <v>171</v>
      </c>
      <c r="D14" s="25" t="s">
        <v>71</v>
      </c>
      <c r="E14" s="25">
        <v>90</v>
      </c>
      <c r="F14" s="184">
        <v>79.42</v>
      </c>
      <c r="G14" s="185">
        <v>100</v>
      </c>
      <c r="H14" s="25">
        <v>80</v>
      </c>
      <c r="I14" s="182">
        <f t="shared" si="0"/>
        <v>94.5</v>
      </c>
      <c r="J14" s="28">
        <f t="shared" si="1"/>
        <v>11</v>
      </c>
      <c r="K14" s="14">
        <v>11</v>
      </c>
    </row>
    <row r="15" s="1" customFormat="1" spans="1:11">
      <c r="A15" s="18">
        <v>12</v>
      </c>
      <c r="B15" s="321" t="s">
        <v>223</v>
      </c>
      <c r="C15" s="23" t="s">
        <v>39</v>
      </c>
      <c r="D15" s="24" t="s">
        <v>18</v>
      </c>
      <c r="E15" s="25">
        <v>85</v>
      </c>
      <c r="F15" s="184">
        <v>91.2055</v>
      </c>
      <c r="G15" s="185">
        <v>100</v>
      </c>
      <c r="H15" s="25">
        <v>80</v>
      </c>
      <c r="I15" s="182">
        <f t="shared" si="0"/>
        <v>93.75</v>
      </c>
      <c r="J15" s="28">
        <f t="shared" si="1"/>
        <v>12</v>
      </c>
      <c r="K15" s="14">
        <v>12</v>
      </c>
    </row>
    <row r="16" s="1" customFormat="1" spans="1:11">
      <c r="A16" s="18">
        <v>13</v>
      </c>
      <c r="B16" s="321" t="s">
        <v>223</v>
      </c>
      <c r="C16" s="18" t="s">
        <v>39</v>
      </c>
      <c r="D16" s="18" t="s">
        <v>47</v>
      </c>
      <c r="E16" s="18">
        <v>89</v>
      </c>
      <c r="F16" s="181">
        <v>79.5068</v>
      </c>
      <c r="G16" s="181">
        <v>97.5068</v>
      </c>
      <c r="H16" s="18">
        <v>82</v>
      </c>
      <c r="I16" s="182">
        <f t="shared" si="0"/>
        <v>93.12942</v>
      </c>
      <c r="J16" s="28">
        <f t="shared" si="1"/>
        <v>13</v>
      </c>
      <c r="K16" s="14">
        <v>13</v>
      </c>
    </row>
    <row r="17" s="1" customFormat="1" spans="1:11">
      <c r="A17" s="18">
        <v>14</v>
      </c>
      <c r="B17" s="321" t="s">
        <v>223</v>
      </c>
      <c r="C17" s="18" t="s">
        <v>171</v>
      </c>
      <c r="D17" s="18" t="s">
        <v>43</v>
      </c>
      <c r="E17" s="18">
        <v>88</v>
      </c>
      <c r="F17" s="181">
        <v>83.1781</v>
      </c>
      <c r="G17" s="181">
        <v>100</v>
      </c>
      <c r="H17" s="18">
        <v>70</v>
      </c>
      <c r="I17" s="182">
        <f t="shared" si="0"/>
        <v>92.2</v>
      </c>
      <c r="J17" s="28">
        <f t="shared" si="1"/>
        <v>14</v>
      </c>
      <c r="K17" s="14">
        <v>14</v>
      </c>
    </row>
    <row r="18" s="1" customFormat="1" spans="1:11">
      <c r="A18" s="18">
        <v>15</v>
      </c>
      <c r="B18" s="321" t="s">
        <v>223</v>
      </c>
      <c r="C18" s="18" t="s">
        <v>39</v>
      </c>
      <c r="D18" s="18" t="s">
        <v>90</v>
      </c>
      <c r="E18" s="18">
        <v>87</v>
      </c>
      <c r="F18" s="181">
        <v>82.6301</v>
      </c>
      <c r="G18" s="181">
        <v>100</v>
      </c>
      <c r="H18" s="18">
        <v>68</v>
      </c>
      <c r="I18" s="182">
        <f t="shared" si="0"/>
        <v>91.65</v>
      </c>
      <c r="J18" s="28">
        <f t="shared" si="1"/>
        <v>15</v>
      </c>
      <c r="K18" s="14">
        <v>15</v>
      </c>
    </row>
    <row r="19" s="1" customFormat="1" spans="1:11">
      <c r="A19" s="18">
        <v>16</v>
      </c>
      <c r="B19" s="321" t="s">
        <v>223</v>
      </c>
      <c r="C19" s="18" t="s">
        <v>132</v>
      </c>
      <c r="D19" s="18" t="s">
        <v>225</v>
      </c>
      <c r="E19" s="18">
        <v>87</v>
      </c>
      <c r="F19" s="181">
        <v>81.655</v>
      </c>
      <c r="G19" s="181">
        <v>97.655</v>
      </c>
      <c r="H19" s="18">
        <v>74</v>
      </c>
      <c r="I19" s="182">
        <f t="shared" si="0"/>
        <v>91.32575</v>
      </c>
      <c r="J19" s="28">
        <f t="shared" si="1"/>
        <v>16</v>
      </c>
      <c r="K19" s="14">
        <v>16</v>
      </c>
    </row>
    <row r="20" s="1" customFormat="1" spans="1:11">
      <c r="A20" s="18">
        <v>17</v>
      </c>
      <c r="B20" s="322" t="s">
        <v>223</v>
      </c>
      <c r="C20" s="23" t="s">
        <v>197</v>
      </c>
      <c r="D20" s="23" t="s">
        <v>226</v>
      </c>
      <c r="E20" s="23">
        <v>90</v>
      </c>
      <c r="F20" s="186">
        <v>79.7054</v>
      </c>
      <c r="G20" s="187">
        <v>95.7054</v>
      </c>
      <c r="H20" s="23">
        <v>76</v>
      </c>
      <c r="I20" s="182">
        <f t="shared" si="0"/>
        <v>90.90851</v>
      </c>
      <c r="J20" s="28">
        <f t="shared" si="1"/>
        <v>17</v>
      </c>
      <c r="K20" s="14">
        <v>17</v>
      </c>
    </row>
    <row r="21" s="1" customFormat="1" spans="1:11">
      <c r="A21" s="18">
        <v>18</v>
      </c>
      <c r="B21" s="321" t="s">
        <v>223</v>
      </c>
      <c r="C21" s="18" t="s">
        <v>224</v>
      </c>
      <c r="D21" s="18" t="s">
        <v>146</v>
      </c>
      <c r="E21" s="18">
        <v>90</v>
      </c>
      <c r="F21" s="181">
        <v>74.8896</v>
      </c>
      <c r="G21" s="181">
        <v>92.8896</v>
      </c>
      <c r="H21" s="18">
        <v>80</v>
      </c>
      <c r="I21" s="182">
        <f t="shared" si="0"/>
        <v>89.87824</v>
      </c>
      <c r="J21" s="28">
        <f t="shared" si="1"/>
        <v>18</v>
      </c>
      <c r="K21" s="14">
        <v>18</v>
      </c>
    </row>
    <row r="22" s="1" customFormat="1" spans="1:11">
      <c r="A22" s="18">
        <v>19</v>
      </c>
      <c r="B22" s="321" t="s">
        <v>223</v>
      </c>
      <c r="C22" s="23" t="s">
        <v>171</v>
      </c>
      <c r="D22" s="24" t="s">
        <v>16</v>
      </c>
      <c r="E22" s="25">
        <v>88</v>
      </c>
      <c r="F22" s="184">
        <v>80.842</v>
      </c>
      <c r="G22" s="185">
        <v>92.842</v>
      </c>
      <c r="H22" s="25">
        <v>79.5</v>
      </c>
      <c r="I22" s="182">
        <f t="shared" si="0"/>
        <v>89.4473</v>
      </c>
      <c r="J22" s="28">
        <f t="shared" si="1"/>
        <v>19</v>
      </c>
      <c r="K22" s="14">
        <v>19</v>
      </c>
    </row>
    <row r="23" s="1" customFormat="1" spans="1:11">
      <c r="A23" s="18">
        <v>20</v>
      </c>
      <c r="B23" s="321" t="s">
        <v>223</v>
      </c>
      <c r="C23" s="18" t="s">
        <v>224</v>
      </c>
      <c r="D23" s="18" t="s">
        <v>130</v>
      </c>
      <c r="E23" s="18">
        <v>90</v>
      </c>
      <c r="F23" s="181">
        <v>75.9805</v>
      </c>
      <c r="G23" s="181">
        <v>90.9805</v>
      </c>
      <c r="H23" s="18">
        <v>80</v>
      </c>
      <c r="I23" s="182">
        <f t="shared" si="0"/>
        <v>88.637325</v>
      </c>
      <c r="J23" s="28">
        <f t="shared" si="1"/>
        <v>20</v>
      </c>
      <c r="K23" s="14">
        <v>20</v>
      </c>
    </row>
    <row r="24" s="1" customFormat="1" spans="1:11">
      <c r="A24" s="18">
        <v>21</v>
      </c>
      <c r="B24" s="321" t="s">
        <v>223</v>
      </c>
      <c r="C24" s="18" t="s">
        <v>39</v>
      </c>
      <c r="D24" s="18" t="s">
        <v>144</v>
      </c>
      <c r="E24" s="18">
        <v>90</v>
      </c>
      <c r="F24" s="181">
        <v>84.0753</v>
      </c>
      <c r="G24" s="181">
        <v>94.07</v>
      </c>
      <c r="H24" s="18">
        <v>66</v>
      </c>
      <c r="I24" s="182">
        <f t="shared" si="0"/>
        <v>87.8455</v>
      </c>
      <c r="J24" s="28">
        <f t="shared" si="1"/>
        <v>21</v>
      </c>
      <c r="K24" s="14">
        <v>21</v>
      </c>
    </row>
    <row r="25" s="1" customFormat="1" spans="1:11">
      <c r="A25" s="18">
        <v>22</v>
      </c>
      <c r="B25" s="321" t="s">
        <v>223</v>
      </c>
      <c r="C25" s="18" t="s">
        <v>171</v>
      </c>
      <c r="D25" s="18" t="s">
        <v>29</v>
      </c>
      <c r="E25" s="18">
        <v>95</v>
      </c>
      <c r="F25" s="181">
        <v>79.013</v>
      </c>
      <c r="G25" s="181">
        <v>88.013</v>
      </c>
      <c r="H25" s="18">
        <v>78</v>
      </c>
      <c r="I25" s="182">
        <f t="shared" si="0"/>
        <v>87.05845</v>
      </c>
      <c r="J25" s="28">
        <f t="shared" si="1"/>
        <v>22</v>
      </c>
      <c r="K25" s="14">
        <v>22</v>
      </c>
    </row>
    <row r="26" s="1" customFormat="1" spans="1:11">
      <c r="A26" s="18">
        <v>23</v>
      </c>
      <c r="B26" s="321" t="s">
        <v>223</v>
      </c>
      <c r="C26" s="18" t="s">
        <v>39</v>
      </c>
      <c r="D26" s="18" t="s">
        <v>227</v>
      </c>
      <c r="E26" s="18">
        <v>91</v>
      </c>
      <c r="F26" s="181">
        <v>74.3117</v>
      </c>
      <c r="G26" s="181">
        <v>87.3117</v>
      </c>
      <c r="H26" s="18">
        <v>78</v>
      </c>
      <c r="I26" s="182">
        <f t="shared" si="0"/>
        <v>86.002605</v>
      </c>
      <c r="J26" s="28">
        <f t="shared" si="1"/>
        <v>23</v>
      </c>
      <c r="K26" s="14">
        <v>23</v>
      </c>
    </row>
    <row r="27" s="1" customFormat="1" spans="1:11">
      <c r="A27" s="18">
        <v>24</v>
      </c>
      <c r="B27" s="321" t="s">
        <v>223</v>
      </c>
      <c r="C27" s="23" t="s">
        <v>197</v>
      </c>
      <c r="D27" s="23" t="s">
        <v>73</v>
      </c>
      <c r="E27" s="25">
        <v>85</v>
      </c>
      <c r="F27" s="184">
        <v>75.815</v>
      </c>
      <c r="G27" s="185">
        <v>90.815</v>
      </c>
      <c r="H27" s="25">
        <v>70</v>
      </c>
      <c r="I27" s="182">
        <f t="shared" si="0"/>
        <v>85.77975</v>
      </c>
      <c r="J27" s="28">
        <f t="shared" si="1"/>
        <v>24</v>
      </c>
      <c r="K27" s="14">
        <v>24</v>
      </c>
    </row>
    <row r="28" s="1" customFormat="1" spans="1:11">
      <c r="A28" s="18">
        <v>25</v>
      </c>
      <c r="B28" s="321" t="s">
        <v>223</v>
      </c>
      <c r="C28" s="18" t="s">
        <v>171</v>
      </c>
      <c r="D28" s="18" t="s">
        <v>34</v>
      </c>
      <c r="E28" s="18">
        <v>91</v>
      </c>
      <c r="F28" s="181">
        <v>79.4481</v>
      </c>
      <c r="G28" s="181">
        <v>87.4481</v>
      </c>
      <c r="H28" s="18">
        <v>76</v>
      </c>
      <c r="I28" s="182">
        <f t="shared" si="0"/>
        <v>85.691265</v>
      </c>
      <c r="J28" s="28">
        <f t="shared" si="1"/>
        <v>25</v>
      </c>
      <c r="K28" s="14">
        <v>25</v>
      </c>
    </row>
    <row r="29" s="1" customFormat="1" spans="1:11">
      <c r="A29" s="18">
        <v>26</v>
      </c>
      <c r="B29" s="321" t="s">
        <v>223</v>
      </c>
      <c r="C29" s="18" t="s">
        <v>39</v>
      </c>
      <c r="D29" s="18" t="s">
        <v>54</v>
      </c>
      <c r="E29" s="18">
        <v>80</v>
      </c>
      <c r="F29" s="181">
        <v>77.97</v>
      </c>
      <c r="G29" s="181">
        <v>85.97</v>
      </c>
      <c r="H29" s="18">
        <v>80</v>
      </c>
      <c r="I29" s="182">
        <f t="shared" si="0"/>
        <v>83.8805</v>
      </c>
      <c r="J29" s="28">
        <f t="shared" si="1"/>
        <v>26</v>
      </c>
      <c r="K29" s="14">
        <v>26</v>
      </c>
    </row>
    <row r="30" s="1" customFormat="1" spans="1:11">
      <c r="A30" s="18">
        <v>27</v>
      </c>
      <c r="B30" s="321" t="s">
        <v>223</v>
      </c>
      <c r="C30" s="18" t="s">
        <v>171</v>
      </c>
      <c r="D30" s="18" t="s">
        <v>228</v>
      </c>
      <c r="E30" s="18">
        <v>87</v>
      </c>
      <c r="F30" s="181">
        <v>75.541</v>
      </c>
      <c r="G30" s="181">
        <v>84.541</v>
      </c>
      <c r="H30" s="18">
        <v>74</v>
      </c>
      <c r="I30" s="182">
        <f t="shared" si="0"/>
        <v>82.80165</v>
      </c>
      <c r="J30" s="28">
        <f t="shared" si="1"/>
        <v>27</v>
      </c>
      <c r="K30" s="14">
        <v>27</v>
      </c>
    </row>
    <row r="31" s="1" customFormat="1" ht="14.1" customHeight="1" spans="1:11">
      <c r="A31" s="18">
        <v>28</v>
      </c>
      <c r="B31" s="321" t="s">
        <v>223</v>
      </c>
      <c r="C31" s="23" t="s">
        <v>194</v>
      </c>
      <c r="D31" s="23" t="s">
        <v>29</v>
      </c>
      <c r="E31" s="25">
        <v>86</v>
      </c>
      <c r="F31" s="184">
        <v>76.7671</v>
      </c>
      <c r="G31" s="185">
        <v>83.7671</v>
      </c>
      <c r="H31" s="25">
        <v>64</v>
      </c>
      <c r="I31" s="182">
        <f t="shared" si="0"/>
        <v>80.148615</v>
      </c>
      <c r="J31" s="28">
        <f t="shared" si="1"/>
        <v>28</v>
      </c>
      <c r="K31" s="14">
        <v>28</v>
      </c>
    </row>
    <row r="32" s="1" customFormat="1" spans="1:11">
      <c r="A32" s="18">
        <v>29</v>
      </c>
      <c r="B32" s="321" t="s">
        <v>223</v>
      </c>
      <c r="C32" s="18" t="s">
        <v>171</v>
      </c>
      <c r="D32" s="18" t="s">
        <v>229</v>
      </c>
      <c r="E32" s="18">
        <v>83</v>
      </c>
      <c r="F32" s="181">
        <v>76.1818</v>
      </c>
      <c r="G32" s="181">
        <v>80.1818</v>
      </c>
      <c r="H32" s="18">
        <v>76</v>
      </c>
      <c r="I32" s="182">
        <f t="shared" si="0"/>
        <v>79.76817</v>
      </c>
      <c r="J32" s="28">
        <f t="shared" si="1"/>
        <v>29</v>
      </c>
      <c r="K32" s="14">
        <v>29</v>
      </c>
    </row>
    <row r="33" s="1" customFormat="1" spans="1:11">
      <c r="A33" s="18">
        <v>30</v>
      </c>
      <c r="B33" s="321" t="s">
        <v>223</v>
      </c>
      <c r="C33" s="18" t="s">
        <v>39</v>
      </c>
      <c r="D33" s="18" t="s">
        <v>100</v>
      </c>
      <c r="E33" s="18">
        <v>89</v>
      </c>
      <c r="F33" s="181">
        <v>80.026</v>
      </c>
      <c r="G33" s="181">
        <v>80.026</v>
      </c>
      <c r="H33" s="18">
        <v>70</v>
      </c>
      <c r="I33" s="182">
        <f t="shared" si="0"/>
        <v>79.3669</v>
      </c>
      <c r="J33" s="28">
        <f t="shared" si="1"/>
        <v>30</v>
      </c>
      <c r="K33" s="14">
        <v>30</v>
      </c>
    </row>
    <row r="34" s="1" customFormat="1" spans="1:11">
      <c r="A34" s="18">
        <v>31</v>
      </c>
      <c r="B34" s="321" t="s">
        <v>223</v>
      </c>
      <c r="C34" s="18" t="s">
        <v>39</v>
      </c>
      <c r="D34" s="18" t="s">
        <v>135</v>
      </c>
      <c r="E34" s="18">
        <v>85</v>
      </c>
      <c r="F34" s="181">
        <v>76.3182</v>
      </c>
      <c r="G34" s="181">
        <v>76.3182</v>
      </c>
      <c r="H34" s="18">
        <v>85</v>
      </c>
      <c r="I34" s="182">
        <f t="shared" si="0"/>
        <v>79.35683</v>
      </c>
      <c r="J34" s="28">
        <f t="shared" si="1"/>
        <v>31</v>
      </c>
      <c r="K34" s="14">
        <v>31</v>
      </c>
    </row>
    <row r="35" s="1" customFormat="1" spans="1:11">
      <c r="A35" s="18">
        <v>32</v>
      </c>
      <c r="B35" s="322" t="s">
        <v>223</v>
      </c>
      <c r="C35" s="23" t="s">
        <v>39</v>
      </c>
      <c r="D35" s="24" t="s">
        <v>47</v>
      </c>
      <c r="E35" s="25">
        <v>85</v>
      </c>
      <c r="F35" s="184">
        <v>78.5455</v>
      </c>
      <c r="G35" s="185">
        <v>82.5455</v>
      </c>
      <c r="H35" s="25">
        <v>60</v>
      </c>
      <c r="I35" s="182">
        <f t="shared" si="0"/>
        <v>78.404575</v>
      </c>
      <c r="J35" s="28">
        <f t="shared" si="1"/>
        <v>32</v>
      </c>
      <c r="K35" s="14">
        <v>32</v>
      </c>
    </row>
    <row r="36" s="1" customFormat="1" spans="1:11">
      <c r="A36" s="18">
        <v>33</v>
      </c>
      <c r="B36" s="321" t="s">
        <v>223</v>
      </c>
      <c r="C36" s="18" t="s">
        <v>171</v>
      </c>
      <c r="D36" s="18" t="s">
        <v>54</v>
      </c>
      <c r="E36" s="18">
        <v>80</v>
      </c>
      <c r="F36" s="181">
        <v>83.0325</v>
      </c>
      <c r="G36" s="181">
        <v>83.0325</v>
      </c>
      <c r="H36" s="18">
        <v>60</v>
      </c>
      <c r="I36" s="182">
        <f t="shared" si="0"/>
        <v>77.971125</v>
      </c>
      <c r="J36" s="28">
        <f t="shared" si="1"/>
        <v>33</v>
      </c>
      <c r="K36" s="14">
        <v>33</v>
      </c>
    </row>
    <row r="37" s="1" customFormat="1" spans="1:11">
      <c r="A37" s="18">
        <v>34</v>
      </c>
      <c r="B37" s="321" t="s">
        <v>223</v>
      </c>
      <c r="C37" s="18" t="s">
        <v>39</v>
      </c>
      <c r="D37" s="18" t="s">
        <v>45</v>
      </c>
      <c r="E37" s="18">
        <v>90</v>
      </c>
      <c r="F37" s="181">
        <v>71.6234</v>
      </c>
      <c r="G37" s="181">
        <v>71.623</v>
      </c>
      <c r="H37" s="18">
        <v>80</v>
      </c>
      <c r="I37" s="182">
        <f t="shared" si="0"/>
        <v>76.05495</v>
      </c>
      <c r="J37" s="28">
        <f t="shared" si="1"/>
        <v>34</v>
      </c>
      <c r="K37" s="14">
        <v>34</v>
      </c>
    </row>
    <row r="38" s="1" customFormat="1" spans="1:11">
      <c r="A38" s="18">
        <v>35</v>
      </c>
      <c r="B38" s="321" t="s">
        <v>223</v>
      </c>
      <c r="C38" s="18" t="s">
        <v>132</v>
      </c>
      <c r="D38" s="18" t="s">
        <v>90</v>
      </c>
      <c r="E38" s="18">
        <v>83</v>
      </c>
      <c r="F38" s="181">
        <v>75.81</v>
      </c>
      <c r="G38" s="181">
        <v>75.81</v>
      </c>
      <c r="H38" s="18">
        <v>69.5</v>
      </c>
      <c r="I38" s="182">
        <f t="shared" si="0"/>
        <v>75.6265</v>
      </c>
      <c r="J38" s="28">
        <f t="shared" si="1"/>
        <v>0</v>
      </c>
      <c r="K38" s="14">
        <v>35</v>
      </c>
    </row>
    <row r="39" s="1" customFormat="1" spans="1:11">
      <c r="A39" s="18">
        <v>36</v>
      </c>
      <c r="B39" s="321" t="s">
        <v>223</v>
      </c>
      <c r="C39" s="18" t="s">
        <v>171</v>
      </c>
      <c r="D39" s="18" t="s">
        <v>90</v>
      </c>
      <c r="E39" s="18">
        <v>83</v>
      </c>
      <c r="F39" s="181">
        <v>73.0584</v>
      </c>
      <c r="G39" s="181">
        <v>75.0584</v>
      </c>
      <c r="H39" s="18">
        <v>70</v>
      </c>
      <c r="I39" s="182">
        <f t="shared" si="0"/>
        <v>75.23796</v>
      </c>
      <c r="J39" s="28">
        <f t="shared" si="1"/>
        <v>36</v>
      </c>
      <c r="K39" s="14">
        <v>36</v>
      </c>
    </row>
    <row r="40" s="1" customFormat="1" spans="1:11">
      <c r="A40" s="18">
        <v>37</v>
      </c>
      <c r="B40" s="321" t="s">
        <v>223</v>
      </c>
      <c r="C40" s="18" t="s">
        <v>39</v>
      </c>
      <c r="D40" s="18" t="s">
        <v>15</v>
      </c>
      <c r="E40" s="18">
        <v>80</v>
      </c>
      <c r="F40" s="181">
        <v>75.9286</v>
      </c>
      <c r="G40" s="181">
        <v>73.9286</v>
      </c>
      <c r="H40" s="18">
        <v>60</v>
      </c>
      <c r="I40" s="182">
        <f t="shared" si="0"/>
        <v>72.05359</v>
      </c>
      <c r="J40" s="28">
        <f t="shared" si="1"/>
        <v>37</v>
      </c>
      <c r="K40" s="14">
        <v>37</v>
      </c>
    </row>
    <row r="41" s="1" customFormat="1" spans="1:11">
      <c r="A41" s="18">
        <v>38</v>
      </c>
      <c r="B41" s="321" t="s">
        <v>223</v>
      </c>
      <c r="C41" s="18" t="s">
        <v>39</v>
      </c>
      <c r="D41" s="18" t="s">
        <v>29</v>
      </c>
      <c r="E41" s="18">
        <v>88</v>
      </c>
      <c r="F41" s="181">
        <v>69.753</v>
      </c>
      <c r="G41" s="181">
        <v>65.753</v>
      </c>
      <c r="H41" s="18">
        <v>80</v>
      </c>
      <c r="I41" s="182">
        <f t="shared" si="0"/>
        <v>71.93945</v>
      </c>
      <c r="J41" s="28">
        <f t="shared" si="1"/>
        <v>38</v>
      </c>
      <c r="K41" s="14">
        <v>38</v>
      </c>
    </row>
    <row r="42" s="1" customFormat="1" spans="1:11">
      <c r="A42" s="18">
        <v>39</v>
      </c>
      <c r="B42" s="321" t="s">
        <v>223</v>
      </c>
      <c r="C42" s="18" t="s">
        <v>39</v>
      </c>
      <c r="D42" s="18" t="s">
        <v>18</v>
      </c>
      <c r="E42" s="18">
        <v>83</v>
      </c>
      <c r="F42" s="181">
        <v>74.8766</v>
      </c>
      <c r="G42" s="181">
        <v>72.8766</v>
      </c>
      <c r="H42" s="18">
        <v>60</v>
      </c>
      <c r="I42" s="182">
        <f t="shared" si="0"/>
        <v>71.81979</v>
      </c>
      <c r="J42" s="28">
        <f t="shared" si="1"/>
        <v>39</v>
      </c>
      <c r="K42" s="14">
        <v>39</v>
      </c>
    </row>
    <row r="43" s="1" customFormat="1" spans="1:11">
      <c r="A43" s="18">
        <v>40</v>
      </c>
      <c r="B43" s="321" t="s">
        <v>223</v>
      </c>
      <c r="C43" s="18" t="s">
        <v>132</v>
      </c>
      <c r="D43" s="18" t="s">
        <v>18</v>
      </c>
      <c r="E43" s="18">
        <v>80</v>
      </c>
      <c r="F43" s="181">
        <v>74.1494</v>
      </c>
      <c r="G43" s="181">
        <v>72.1494</v>
      </c>
      <c r="H43" s="18">
        <v>60</v>
      </c>
      <c r="I43" s="182">
        <f t="shared" si="0"/>
        <v>70.89711</v>
      </c>
      <c r="J43" s="28">
        <f t="shared" si="1"/>
        <v>40</v>
      </c>
      <c r="K43" s="14">
        <v>40</v>
      </c>
    </row>
    <row r="44" s="1" customFormat="1" spans="1:11">
      <c r="A44" s="18">
        <v>41</v>
      </c>
      <c r="B44" s="321" t="s">
        <v>223</v>
      </c>
      <c r="C44" s="18" t="s">
        <v>39</v>
      </c>
      <c r="D44" s="18" t="s">
        <v>15</v>
      </c>
      <c r="E44" s="18">
        <v>80</v>
      </c>
      <c r="F44" s="181">
        <v>64.4805</v>
      </c>
      <c r="G44" s="181">
        <v>56.4805</v>
      </c>
      <c r="H44" s="18">
        <v>60</v>
      </c>
      <c r="I44" s="182">
        <f t="shared" si="0"/>
        <v>60.712325</v>
      </c>
      <c r="J44" s="28">
        <f t="shared" si="1"/>
        <v>41</v>
      </c>
      <c r="K44" s="14">
        <v>41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10208333333333" right="0.75" top="0.393055555555556" bottom="0.393055555555556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opLeftCell="A27" workbookViewId="0">
      <selection activeCell="L1" sqref="L$1:M$1048576"/>
    </sheetView>
  </sheetViews>
  <sheetFormatPr defaultColWidth="8.66666666666667" defaultRowHeight="14.25"/>
  <cols>
    <col min="1" max="1" width="9" style="138"/>
    <col min="2" max="2" width="14.875" style="138" customWidth="1"/>
    <col min="3" max="3" width="11.5" style="138" customWidth="1"/>
    <col min="4" max="5" width="9" style="138"/>
    <col min="6" max="6" width="17.5" style="138" customWidth="1"/>
    <col min="7" max="8" width="9" style="138"/>
    <col min="9" max="9" width="11.5" style="139"/>
    <col min="10" max="10" width="9" style="140"/>
    <col min="11" max="11" width="9" style="138"/>
    <col min="12" max="16384" width="8.66666666666667" style="33"/>
  </cols>
  <sheetData>
    <row r="1" s="33" customFormat="1" ht="18.95" customHeight="1" spans="1:11">
      <c r="A1" s="141" t="s">
        <v>0</v>
      </c>
      <c r="B1" s="141"/>
      <c r="C1" s="141"/>
      <c r="D1" s="141"/>
      <c r="E1" s="141"/>
      <c r="F1" s="141"/>
      <c r="G1" s="142"/>
      <c r="H1" s="141"/>
      <c r="I1" s="143"/>
      <c r="J1" s="144"/>
      <c r="K1" s="142"/>
    </row>
    <row r="2" s="33" customFormat="1" ht="27" spans="1:11">
      <c r="A2" s="141" t="s">
        <v>1</v>
      </c>
      <c r="B2" s="141" t="s">
        <v>2</v>
      </c>
      <c r="C2" s="145" t="s">
        <v>3</v>
      </c>
      <c r="D2" s="141" t="s">
        <v>4</v>
      </c>
      <c r="E2" s="146" t="s">
        <v>5</v>
      </c>
      <c r="F2" s="146" t="s">
        <v>6</v>
      </c>
      <c r="G2" s="71"/>
      <c r="H2" s="146" t="s">
        <v>7</v>
      </c>
      <c r="I2" s="143" t="s">
        <v>8</v>
      </c>
      <c r="J2" s="147" t="s">
        <v>9</v>
      </c>
      <c r="K2" s="148" t="s">
        <v>10</v>
      </c>
    </row>
    <row r="3" s="33" customFormat="1" spans="1:11">
      <c r="A3" s="141"/>
      <c r="B3" s="141"/>
      <c r="C3" s="145"/>
      <c r="D3" s="141"/>
      <c r="E3" s="141" t="s">
        <v>11</v>
      </c>
      <c r="F3" s="141" t="s">
        <v>12</v>
      </c>
      <c r="G3" s="142" t="s">
        <v>11</v>
      </c>
      <c r="H3" s="141" t="s">
        <v>11</v>
      </c>
      <c r="I3" s="143"/>
      <c r="J3" s="147"/>
      <c r="K3" s="71"/>
    </row>
    <row r="4" s="33" customFormat="1" spans="1:11">
      <c r="A4" s="72">
        <v>1</v>
      </c>
      <c r="B4" s="72" t="s">
        <v>230</v>
      </c>
      <c r="C4" s="149" t="s">
        <v>209</v>
      </c>
      <c r="D4" s="150" t="s">
        <v>231</v>
      </c>
      <c r="E4" s="151">
        <v>90</v>
      </c>
      <c r="F4" s="151">
        <v>75.22</v>
      </c>
      <c r="G4" s="152">
        <v>100</v>
      </c>
      <c r="H4" s="151">
        <v>70</v>
      </c>
      <c r="I4" s="153">
        <f t="shared" ref="I4:I52" si="0">E4*15%+G4*65%+H4*20%</f>
        <v>92.5</v>
      </c>
      <c r="J4" s="154">
        <f t="shared" ref="J4:J52" si="1">RANK(I4,$I$4:$I$52,0)</f>
        <v>12</v>
      </c>
      <c r="K4" s="71">
        <f t="shared" ref="K4:K52" si="2">RANK(I4,$I$4:$I$52,0)</f>
        <v>12</v>
      </c>
    </row>
    <row r="5" s="33" customFormat="1" spans="1:11">
      <c r="A5" s="72">
        <v>2</v>
      </c>
      <c r="B5" s="72" t="s">
        <v>230</v>
      </c>
      <c r="C5" s="155" t="s">
        <v>209</v>
      </c>
      <c r="D5" s="150" t="s">
        <v>89</v>
      </c>
      <c r="E5" s="151">
        <v>85</v>
      </c>
      <c r="F5" s="151">
        <v>67.29</v>
      </c>
      <c r="G5" s="152">
        <v>70.29</v>
      </c>
      <c r="H5" s="151">
        <v>70</v>
      </c>
      <c r="I5" s="153">
        <f t="shared" si="0"/>
        <v>72.4385</v>
      </c>
      <c r="J5" s="154">
        <f t="shared" si="1"/>
        <v>47</v>
      </c>
      <c r="K5" s="71">
        <f t="shared" si="2"/>
        <v>47</v>
      </c>
    </row>
    <row r="6" s="33" customFormat="1" spans="1:11">
      <c r="A6" s="72">
        <v>3</v>
      </c>
      <c r="B6" s="72" t="s">
        <v>230</v>
      </c>
      <c r="C6" s="151" t="s">
        <v>209</v>
      </c>
      <c r="D6" s="149" t="s">
        <v>114</v>
      </c>
      <c r="E6" s="149">
        <v>77</v>
      </c>
      <c r="F6" s="149">
        <v>77.82</v>
      </c>
      <c r="G6" s="149">
        <v>100</v>
      </c>
      <c r="H6" s="149">
        <v>70</v>
      </c>
      <c r="I6" s="153">
        <f t="shared" si="0"/>
        <v>90.55</v>
      </c>
      <c r="J6" s="154">
        <f t="shared" si="1"/>
        <v>26</v>
      </c>
      <c r="K6" s="71">
        <f t="shared" si="2"/>
        <v>26</v>
      </c>
    </row>
    <row r="7" s="33" customFormat="1" spans="1:11">
      <c r="A7" s="72">
        <v>4</v>
      </c>
      <c r="B7" s="72" t="s">
        <v>230</v>
      </c>
      <c r="C7" s="151" t="s">
        <v>209</v>
      </c>
      <c r="D7" s="149" t="s">
        <v>85</v>
      </c>
      <c r="E7" s="149">
        <v>92</v>
      </c>
      <c r="F7" s="149">
        <v>84.12</v>
      </c>
      <c r="G7" s="149">
        <v>99.12</v>
      </c>
      <c r="H7" s="149">
        <v>70</v>
      </c>
      <c r="I7" s="153">
        <f t="shared" si="0"/>
        <v>92.228</v>
      </c>
      <c r="J7" s="154">
        <f t="shared" si="1"/>
        <v>17</v>
      </c>
      <c r="K7" s="71">
        <f t="shared" si="2"/>
        <v>17</v>
      </c>
    </row>
    <row r="8" s="33" customFormat="1" spans="1:11">
      <c r="A8" s="72">
        <v>5</v>
      </c>
      <c r="B8" s="72" t="s">
        <v>230</v>
      </c>
      <c r="C8" s="149" t="s">
        <v>209</v>
      </c>
      <c r="D8" s="149" t="s">
        <v>15</v>
      </c>
      <c r="E8" s="149">
        <v>87</v>
      </c>
      <c r="F8" s="149">
        <v>80.64</v>
      </c>
      <c r="G8" s="149">
        <v>100</v>
      </c>
      <c r="H8" s="149">
        <v>70</v>
      </c>
      <c r="I8" s="153">
        <f t="shared" si="0"/>
        <v>92.05</v>
      </c>
      <c r="J8" s="154">
        <f t="shared" si="1"/>
        <v>18</v>
      </c>
      <c r="K8" s="71">
        <f t="shared" si="2"/>
        <v>18</v>
      </c>
    </row>
    <row r="9" s="33" customFormat="1" spans="1:11">
      <c r="A9" s="72">
        <v>6</v>
      </c>
      <c r="B9" s="72" t="s">
        <v>230</v>
      </c>
      <c r="C9" s="151" t="s">
        <v>209</v>
      </c>
      <c r="D9" s="149" t="s">
        <v>15</v>
      </c>
      <c r="E9" s="149">
        <v>87</v>
      </c>
      <c r="F9" s="149">
        <v>79.61</v>
      </c>
      <c r="G9" s="149">
        <v>99.61</v>
      </c>
      <c r="H9" s="149">
        <v>70</v>
      </c>
      <c r="I9" s="153">
        <f t="shared" si="0"/>
        <v>91.7965</v>
      </c>
      <c r="J9" s="154">
        <f t="shared" si="1"/>
        <v>21</v>
      </c>
      <c r="K9" s="71">
        <f t="shared" si="2"/>
        <v>21</v>
      </c>
    </row>
    <row r="10" s="33" customFormat="1" spans="1:11">
      <c r="A10" s="72">
        <v>7</v>
      </c>
      <c r="B10" s="72" t="s">
        <v>230</v>
      </c>
      <c r="C10" s="151" t="s">
        <v>209</v>
      </c>
      <c r="D10" s="149" t="s">
        <v>232</v>
      </c>
      <c r="E10" s="149">
        <v>90</v>
      </c>
      <c r="F10" s="149">
        <v>70.19</v>
      </c>
      <c r="G10" s="149">
        <v>83.19</v>
      </c>
      <c r="H10" s="149">
        <v>70</v>
      </c>
      <c r="I10" s="153">
        <f t="shared" si="0"/>
        <v>81.5735</v>
      </c>
      <c r="J10" s="154">
        <f t="shared" si="1"/>
        <v>41</v>
      </c>
      <c r="K10" s="71">
        <f t="shared" si="2"/>
        <v>41</v>
      </c>
    </row>
    <row r="11" s="33" customFormat="1" spans="1:11">
      <c r="A11" s="72">
        <v>8</v>
      </c>
      <c r="B11" s="72" t="s">
        <v>230</v>
      </c>
      <c r="C11" s="151" t="s">
        <v>209</v>
      </c>
      <c r="D11" s="155" t="s">
        <v>233</v>
      </c>
      <c r="E11" s="155">
        <v>92</v>
      </c>
      <c r="F11" s="155">
        <v>76.54</v>
      </c>
      <c r="G11" s="156">
        <v>97.54</v>
      </c>
      <c r="H11" s="155">
        <v>70</v>
      </c>
      <c r="I11" s="153">
        <f t="shared" si="0"/>
        <v>91.201</v>
      </c>
      <c r="J11" s="154">
        <f t="shared" si="1"/>
        <v>23</v>
      </c>
      <c r="K11" s="71">
        <f t="shared" si="2"/>
        <v>23</v>
      </c>
    </row>
    <row r="12" s="33" customFormat="1" spans="1:11">
      <c r="A12" s="72">
        <v>9</v>
      </c>
      <c r="B12" s="72" t="s">
        <v>230</v>
      </c>
      <c r="C12" s="151" t="s">
        <v>209</v>
      </c>
      <c r="D12" s="149" t="s">
        <v>122</v>
      </c>
      <c r="E12" s="149">
        <v>95</v>
      </c>
      <c r="F12" s="149">
        <v>86.77</v>
      </c>
      <c r="G12" s="149">
        <v>100</v>
      </c>
      <c r="H12" s="149">
        <v>79.5</v>
      </c>
      <c r="I12" s="153">
        <f t="shared" si="0"/>
        <v>95.15</v>
      </c>
      <c r="J12" s="154">
        <f t="shared" si="1"/>
        <v>4</v>
      </c>
      <c r="K12" s="71">
        <f t="shared" si="2"/>
        <v>4</v>
      </c>
    </row>
    <row r="13" s="33" customFormat="1" spans="1:11">
      <c r="A13" s="72">
        <v>10</v>
      </c>
      <c r="B13" s="72" t="s">
        <v>230</v>
      </c>
      <c r="C13" s="149" t="s">
        <v>209</v>
      </c>
      <c r="D13" s="149" t="s">
        <v>100</v>
      </c>
      <c r="E13" s="149">
        <v>86</v>
      </c>
      <c r="F13" s="149">
        <v>62.47</v>
      </c>
      <c r="G13" s="149">
        <v>59.47</v>
      </c>
      <c r="H13" s="149">
        <v>78</v>
      </c>
      <c r="I13" s="153">
        <f t="shared" si="0"/>
        <v>67.1555</v>
      </c>
      <c r="J13" s="154">
        <f t="shared" si="1"/>
        <v>48</v>
      </c>
      <c r="K13" s="71">
        <f t="shared" si="2"/>
        <v>48</v>
      </c>
    </row>
    <row r="14" s="33" customFormat="1" spans="1:11">
      <c r="A14" s="72">
        <v>11</v>
      </c>
      <c r="B14" s="72" t="s">
        <v>230</v>
      </c>
      <c r="C14" s="151" t="s">
        <v>209</v>
      </c>
      <c r="D14" s="149" t="s">
        <v>100</v>
      </c>
      <c r="E14" s="149">
        <v>86</v>
      </c>
      <c r="F14" s="149">
        <v>77.99</v>
      </c>
      <c r="G14" s="149">
        <v>98.99</v>
      </c>
      <c r="H14" s="149">
        <v>70</v>
      </c>
      <c r="I14" s="153">
        <f t="shared" si="0"/>
        <v>91.2435</v>
      </c>
      <c r="J14" s="154">
        <f t="shared" si="1"/>
        <v>22</v>
      </c>
      <c r="K14" s="71">
        <f t="shared" si="2"/>
        <v>22</v>
      </c>
    </row>
    <row r="15" s="33" customFormat="1" spans="1:11">
      <c r="A15" s="72">
        <v>12</v>
      </c>
      <c r="B15" s="72" t="s">
        <v>230</v>
      </c>
      <c r="C15" s="151" t="s">
        <v>209</v>
      </c>
      <c r="D15" s="149" t="s">
        <v>234</v>
      </c>
      <c r="E15" s="149">
        <v>92</v>
      </c>
      <c r="F15" s="149">
        <v>78.72</v>
      </c>
      <c r="G15" s="149">
        <v>93.72</v>
      </c>
      <c r="H15" s="149">
        <v>70</v>
      </c>
      <c r="I15" s="153">
        <f t="shared" si="0"/>
        <v>88.718</v>
      </c>
      <c r="J15" s="154">
        <f t="shared" si="1"/>
        <v>29</v>
      </c>
      <c r="K15" s="71">
        <f t="shared" si="2"/>
        <v>29</v>
      </c>
    </row>
    <row r="16" s="33" customFormat="1" spans="1:11">
      <c r="A16" s="72">
        <v>13</v>
      </c>
      <c r="B16" s="72" t="s">
        <v>230</v>
      </c>
      <c r="C16" s="149" t="s">
        <v>209</v>
      </c>
      <c r="D16" s="149" t="s">
        <v>128</v>
      </c>
      <c r="E16" s="149">
        <v>91</v>
      </c>
      <c r="F16" s="149">
        <v>75.25</v>
      </c>
      <c r="G16" s="149">
        <v>93.25</v>
      </c>
      <c r="H16" s="149">
        <v>70</v>
      </c>
      <c r="I16" s="153">
        <f t="shared" si="0"/>
        <v>88.2625</v>
      </c>
      <c r="J16" s="154">
        <f t="shared" si="1"/>
        <v>30</v>
      </c>
      <c r="K16" s="71">
        <f t="shared" si="2"/>
        <v>30</v>
      </c>
    </row>
    <row r="17" s="33" customFormat="1" spans="1:11">
      <c r="A17" s="72">
        <v>14</v>
      </c>
      <c r="B17" s="72" t="s">
        <v>230</v>
      </c>
      <c r="C17" s="151" t="s">
        <v>209</v>
      </c>
      <c r="D17" s="149" t="s">
        <v>235</v>
      </c>
      <c r="E17" s="149">
        <v>100</v>
      </c>
      <c r="F17" s="149">
        <v>84.44</v>
      </c>
      <c r="G17" s="149">
        <v>100</v>
      </c>
      <c r="H17" s="149">
        <v>100</v>
      </c>
      <c r="I17" s="153">
        <f t="shared" si="0"/>
        <v>100</v>
      </c>
      <c r="J17" s="154">
        <f t="shared" si="1"/>
        <v>1</v>
      </c>
      <c r="K17" s="71">
        <f t="shared" si="2"/>
        <v>1</v>
      </c>
    </row>
    <row r="18" s="33" customFormat="1" spans="1:11">
      <c r="A18" s="72">
        <v>15</v>
      </c>
      <c r="B18" s="72" t="s">
        <v>230</v>
      </c>
      <c r="C18" s="149" t="s">
        <v>209</v>
      </c>
      <c r="D18" s="150" t="s">
        <v>228</v>
      </c>
      <c r="E18" s="151">
        <v>92</v>
      </c>
      <c r="F18" s="151">
        <v>80.97</v>
      </c>
      <c r="G18" s="152">
        <v>100</v>
      </c>
      <c r="H18" s="151">
        <v>70</v>
      </c>
      <c r="I18" s="153">
        <f t="shared" si="0"/>
        <v>92.8</v>
      </c>
      <c r="J18" s="154">
        <f t="shared" si="1"/>
        <v>11</v>
      </c>
      <c r="K18" s="71">
        <f t="shared" si="2"/>
        <v>11</v>
      </c>
    </row>
    <row r="19" s="33" customFormat="1" spans="1:11">
      <c r="A19" s="72">
        <v>16</v>
      </c>
      <c r="B19" s="72" t="s">
        <v>230</v>
      </c>
      <c r="C19" s="151" t="s">
        <v>209</v>
      </c>
      <c r="D19" s="149" t="s">
        <v>106</v>
      </c>
      <c r="E19" s="149">
        <v>93</v>
      </c>
      <c r="F19" s="149">
        <v>74.72</v>
      </c>
      <c r="G19" s="149">
        <v>91.72</v>
      </c>
      <c r="H19" s="149">
        <v>70</v>
      </c>
      <c r="I19" s="153">
        <f t="shared" si="0"/>
        <v>87.568</v>
      </c>
      <c r="J19" s="154">
        <f t="shared" si="1"/>
        <v>31</v>
      </c>
      <c r="K19" s="71">
        <f t="shared" si="2"/>
        <v>31</v>
      </c>
    </row>
    <row r="20" s="33" customFormat="1" spans="1:11">
      <c r="A20" s="72">
        <v>17</v>
      </c>
      <c r="B20" s="157" t="s">
        <v>236</v>
      </c>
      <c r="C20" s="151" t="s">
        <v>209</v>
      </c>
      <c r="D20" s="149" t="s">
        <v>20</v>
      </c>
      <c r="E20" s="149">
        <v>86</v>
      </c>
      <c r="F20" s="149">
        <v>79.81</v>
      </c>
      <c r="G20" s="149">
        <v>100</v>
      </c>
      <c r="H20" s="149">
        <v>70</v>
      </c>
      <c r="I20" s="153">
        <f t="shared" si="0"/>
        <v>91.9</v>
      </c>
      <c r="J20" s="154">
        <f t="shared" si="1"/>
        <v>20</v>
      </c>
      <c r="K20" s="71">
        <f t="shared" si="2"/>
        <v>20</v>
      </c>
    </row>
    <row r="21" s="33" customFormat="1" spans="1:11">
      <c r="A21" s="72">
        <v>18</v>
      </c>
      <c r="B21" s="157" t="s">
        <v>236</v>
      </c>
      <c r="C21" s="151" t="s">
        <v>209</v>
      </c>
      <c r="D21" s="149" t="s">
        <v>20</v>
      </c>
      <c r="E21" s="149">
        <v>90</v>
      </c>
      <c r="F21" s="149">
        <v>82.49</v>
      </c>
      <c r="G21" s="149">
        <v>100</v>
      </c>
      <c r="H21" s="149">
        <v>76</v>
      </c>
      <c r="I21" s="153">
        <f t="shared" si="0"/>
        <v>93.7</v>
      </c>
      <c r="J21" s="154">
        <f t="shared" si="1"/>
        <v>9</v>
      </c>
      <c r="K21" s="71">
        <f t="shared" si="2"/>
        <v>9</v>
      </c>
    </row>
    <row r="22" s="33" customFormat="1" spans="1:11">
      <c r="A22" s="72">
        <v>19</v>
      </c>
      <c r="B22" s="157" t="s">
        <v>236</v>
      </c>
      <c r="C22" s="151" t="s">
        <v>209</v>
      </c>
      <c r="D22" s="149" t="s">
        <v>55</v>
      </c>
      <c r="E22" s="149">
        <v>89</v>
      </c>
      <c r="F22" s="149">
        <v>73.03</v>
      </c>
      <c r="G22" s="149">
        <v>91.03</v>
      </c>
      <c r="H22" s="149">
        <v>70</v>
      </c>
      <c r="I22" s="153">
        <f t="shared" si="0"/>
        <v>86.5195</v>
      </c>
      <c r="J22" s="154">
        <f t="shared" si="1"/>
        <v>36</v>
      </c>
      <c r="K22" s="71">
        <f t="shared" si="2"/>
        <v>36</v>
      </c>
    </row>
    <row r="23" s="33" customFormat="1" spans="1:11">
      <c r="A23" s="72">
        <v>20</v>
      </c>
      <c r="B23" s="157" t="s">
        <v>236</v>
      </c>
      <c r="C23" s="151" t="s">
        <v>209</v>
      </c>
      <c r="D23" s="149" t="s">
        <v>90</v>
      </c>
      <c r="E23" s="149">
        <v>90</v>
      </c>
      <c r="F23" s="149">
        <v>82.46</v>
      </c>
      <c r="G23" s="149">
        <v>100</v>
      </c>
      <c r="H23" s="149">
        <v>78</v>
      </c>
      <c r="I23" s="153">
        <f t="shared" si="0"/>
        <v>94.1</v>
      </c>
      <c r="J23" s="154">
        <f t="shared" si="1"/>
        <v>8</v>
      </c>
      <c r="K23" s="71">
        <f t="shared" si="2"/>
        <v>8</v>
      </c>
    </row>
    <row r="24" s="33" customFormat="1" spans="1:11">
      <c r="A24" s="72">
        <v>21</v>
      </c>
      <c r="B24" s="157" t="s">
        <v>236</v>
      </c>
      <c r="C24" s="149" t="s">
        <v>209</v>
      </c>
      <c r="D24" s="149" t="s">
        <v>90</v>
      </c>
      <c r="E24" s="149">
        <v>90</v>
      </c>
      <c r="F24" s="149">
        <v>78.07</v>
      </c>
      <c r="G24" s="149">
        <v>93.07</v>
      </c>
      <c r="H24" s="149">
        <v>76</v>
      </c>
      <c r="I24" s="153">
        <f t="shared" si="0"/>
        <v>89.1955</v>
      </c>
      <c r="J24" s="154">
        <f t="shared" si="1"/>
        <v>28</v>
      </c>
      <c r="K24" s="71">
        <f t="shared" si="2"/>
        <v>28</v>
      </c>
    </row>
    <row r="25" s="33" customFormat="1" spans="1:11">
      <c r="A25" s="72">
        <v>22</v>
      </c>
      <c r="B25" s="157" t="s">
        <v>236</v>
      </c>
      <c r="C25" s="151" t="s">
        <v>209</v>
      </c>
      <c r="D25" s="149" t="s">
        <v>110</v>
      </c>
      <c r="E25" s="149">
        <v>89</v>
      </c>
      <c r="F25" s="149">
        <v>81.74</v>
      </c>
      <c r="G25" s="149">
        <v>100</v>
      </c>
      <c r="H25" s="149">
        <v>70</v>
      </c>
      <c r="I25" s="153">
        <f t="shared" si="0"/>
        <v>92.35</v>
      </c>
      <c r="J25" s="154">
        <f t="shared" si="1"/>
        <v>15</v>
      </c>
      <c r="K25" s="71">
        <f t="shared" si="2"/>
        <v>15</v>
      </c>
    </row>
    <row r="26" s="33" customFormat="1" spans="1:11">
      <c r="A26" s="72">
        <v>23</v>
      </c>
      <c r="B26" s="157" t="s">
        <v>236</v>
      </c>
      <c r="C26" s="151" t="s">
        <v>209</v>
      </c>
      <c r="D26" s="150" t="s">
        <v>110</v>
      </c>
      <c r="E26" s="151">
        <v>95</v>
      </c>
      <c r="F26" s="158">
        <v>87.9</v>
      </c>
      <c r="G26" s="152">
        <v>100</v>
      </c>
      <c r="H26" s="151">
        <v>78</v>
      </c>
      <c r="I26" s="153">
        <f t="shared" si="0"/>
        <v>94.85</v>
      </c>
      <c r="J26" s="154">
        <f t="shared" si="1"/>
        <v>5</v>
      </c>
      <c r="K26" s="71">
        <f t="shared" si="2"/>
        <v>5</v>
      </c>
    </row>
    <row r="27" s="33" customFormat="1" spans="1:11">
      <c r="A27" s="72">
        <v>24</v>
      </c>
      <c r="B27" s="157" t="s">
        <v>236</v>
      </c>
      <c r="C27" s="155" t="s">
        <v>209</v>
      </c>
      <c r="D27" s="155" t="s">
        <v>237</v>
      </c>
      <c r="E27" s="155">
        <v>85</v>
      </c>
      <c r="F27" s="155">
        <v>73.96</v>
      </c>
      <c r="G27" s="156">
        <v>71.96</v>
      </c>
      <c r="H27" s="155">
        <v>70</v>
      </c>
      <c r="I27" s="153">
        <f t="shared" si="0"/>
        <v>73.524</v>
      </c>
      <c r="J27" s="154">
        <f t="shared" si="1"/>
        <v>45</v>
      </c>
      <c r="K27" s="71">
        <f t="shared" si="2"/>
        <v>45</v>
      </c>
    </row>
    <row r="28" s="33" customFormat="1" spans="1:11">
      <c r="A28" s="72">
        <v>25</v>
      </c>
      <c r="B28" s="157" t="s">
        <v>236</v>
      </c>
      <c r="C28" s="155" t="s">
        <v>209</v>
      </c>
      <c r="D28" s="150" t="s">
        <v>238</v>
      </c>
      <c r="E28" s="151">
        <v>89</v>
      </c>
      <c r="F28" s="151">
        <v>70.59</v>
      </c>
      <c r="G28" s="152">
        <v>87.59</v>
      </c>
      <c r="H28" s="151">
        <v>70</v>
      </c>
      <c r="I28" s="153">
        <f t="shared" si="0"/>
        <v>84.2835</v>
      </c>
      <c r="J28" s="154">
        <f t="shared" si="1"/>
        <v>38</v>
      </c>
      <c r="K28" s="71">
        <f t="shared" si="2"/>
        <v>38</v>
      </c>
    </row>
    <row r="29" s="33" customFormat="1" spans="1:11">
      <c r="A29" s="72">
        <v>26</v>
      </c>
      <c r="B29" s="157" t="s">
        <v>236</v>
      </c>
      <c r="C29" s="151" t="s">
        <v>209</v>
      </c>
      <c r="D29" s="149" t="s">
        <v>53</v>
      </c>
      <c r="E29" s="149">
        <v>88</v>
      </c>
      <c r="F29" s="159">
        <v>79.6</v>
      </c>
      <c r="G29" s="149">
        <v>99.6</v>
      </c>
      <c r="H29" s="149">
        <v>76</v>
      </c>
      <c r="I29" s="153">
        <f t="shared" si="0"/>
        <v>93.14</v>
      </c>
      <c r="J29" s="154">
        <f t="shared" si="1"/>
        <v>10</v>
      </c>
      <c r="K29" s="71">
        <f t="shared" si="2"/>
        <v>10</v>
      </c>
    </row>
    <row r="30" s="33" customFormat="1" spans="1:11">
      <c r="A30" s="72">
        <v>27</v>
      </c>
      <c r="B30" s="157" t="s">
        <v>236</v>
      </c>
      <c r="C30" s="149" t="s">
        <v>209</v>
      </c>
      <c r="D30" s="149" t="s">
        <v>53</v>
      </c>
      <c r="E30" s="149">
        <v>93</v>
      </c>
      <c r="F30" s="149">
        <v>73.46</v>
      </c>
      <c r="G30" s="149">
        <v>84.46</v>
      </c>
      <c r="H30" s="149">
        <v>70</v>
      </c>
      <c r="I30" s="153">
        <f t="shared" si="0"/>
        <v>82.849</v>
      </c>
      <c r="J30" s="154">
        <f t="shared" si="1"/>
        <v>39</v>
      </c>
      <c r="K30" s="71">
        <f t="shared" si="2"/>
        <v>39</v>
      </c>
    </row>
    <row r="31" s="33" customFormat="1" spans="1:11">
      <c r="A31" s="72">
        <v>28</v>
      </c>
      <c r="B31" s="157" t="s">
        <v>236</v>
      </c>
      <c r="C31" s="149" t="s">
        <v>209</v>
      </c>
      <c r="D31" s="149" t="s">
        <v>179</v>
      </c>
      <c r="E31" s="149">
        <v>98</v>
      </c>
      <c r="F31" s="149">
        <v>58.96</v>
      </c>
      <c r="G31" s="149">
        <v>55.96</v>
      </c>
      <c r="H31" s="149">
        <v>76</v>
      </c>
      <c r="I31" s="153">
        <f t="shared" si="0"/>
        <v>66.274</v>
      </c>
      <c r="J31" s="154">
        <f t="shared" si="1"/>
        <v>49</v>
      </c>
      <c r="K31" s="71">
        <f t="shared" si="2"/>
        <v>49</v>
      </c>
    </row>
    <row r="32" s="33" customFormat="1" spans="1:11">
      <c r="A32" s="72">
        <v>29</v>
      </c>
      <c r="B32" s="157" t="s">
        <v>236</v>
      </c>
      <c r="C32" s="151" t="s">
        <v>209</v>
      </c>
      <c r="D32" s="149" t="s">
        <v>56</v>
      </c>
      <c r="E32" s="149">
        <v>97</v>
      </c>
      <c r="F32" s="149">
        <v>79.45</v>
      </c>
      <c r="G32" s="149">
        <v>100</v>
      </c>
      <c r="H32" s="149">
        <v>80</v>
      </c>
      <c r="I32" s="153">
        <f t="shared" si="0"/>
        <v>95.55</v>
      </c>
      <c r="J32" s="154">
        <f t="shared" si="1"/>
        <v>3</v>
      </c>
      <c r="K32" s="71">
        <f t="shared" si="2"/>
        <v>3</v>
      </c>
    </row>
    <row r="33" s="33" customFormat="1" spans="1:11">
      <c r="A33" s="72">
        <v>30</v>
      </c>
      <c r="B33" s="157" t="s">
        <v>236</v>
      </c>
      <c r="C33" s="151" t="s">
        <v>209</v>
      </c>
      <c r="D33" s="149" t="s">
        <v>16</v>
      </c>
      <c r="E33" s="149">
        <v>86</v>
      </c>
      <c r="F33" s="149">
        <v>77.01</v>
      </c>
      <c r="G33" s="149">
        <v>79.01</v>
      </c>
      <c r="H33" s="149">
        <v>78</v>
      </c>
      <c r="I33" s="153">
        <f t="shared" si="0"/>
        <v>79.8565</v>
      </c>
      <c r="J33" s="154">
        <f t="shared" si="1"/>
        <v>42</v>
      </c>
      <c r="K33" s="71">
        <f t="shared" si="2"/>
        <v>42</v>
      </c>
    </row>
    <row r="34" s="33" customFormat="1" spans="1:11">
      <c r="A34" s="72">
        <v>31</v>
      </c>
      <c r="B34" s="157" t="s">
        <v>236</v>
      </c>
      <c r="C34" s="149" t="s">
        <v>209</v>
      </c>
      <c r="D34" s="149" t="s">
        <v>16</v>
      </c>
      <c r="E34" s="149">
        <v>87</v>
      </c>
      <c r="F34" s="149">
        <v>76.34</v>
      </c>
      <c r="G34" s="149">
        <v>90.34</v>
      </c>
      <c r="H34" s="149">
        <v>76</v>
      </c>
      <c r="I34" s="153">
        <f t="shared" si="0"/>
        <v>86.971</v>
      </c>
      <c r="J34" s="154">
        <f t="shared" si="1"/>
        <v>33</v>
      </c>
      <c r="K34" s="71">
        <f t="shared" si="2"/>
        <v>33</v>
      </c>
    </row>
    <row r="35" s="33" customFormat="1" spans="1:11">
      <c r="A35" s="72">
        <v>32</v>
      </c>
      <c r="B35" s="157" t="s">
        <v>236</v>
      </c>
      <c r="C35" s="149" t="s">
        <v>209</v>
      </c>
      <c r="D35" s="149" t="s">
        <v>75</v>
      </c>
      <c r="E35" s="149">
        <v>70</v>
      </c>
      <c r="F35" s="149">
        <v>72.62</v>
      </c>
      <c r="G35" s="149">
        <v>74.62</v>
      </c>
      <c r="H35" s="149">
        <v>70</v>
      </c>
      <c r="I35" s="153">
        <f t="shared" si="0"/>
        <v>73.003</v>
      </c>
      <c r="J35" s="154">
        <f t="shared" si="1"/>
        <v>0</v>
      </c>
      <c r="K35" s="71">
        <f t="shared" si="2"/>
        <v>0</v>
      </c>
    </row>
    <row r="36" s="33" customFormat="1" spans="1:11">
      <c r="A36" s="72">
        <v>33</v>
      </c>
      <c r="B36" s="157" t="s">
        <v>236</v>
      </c>
      <c r="C36" s="151" t="s">
        <v>209</v>
      </c>
      <c r="D36" s="149" t="s">
        <v>18</v>
      </c>
      <c r="E36" s="149">
        <v>93</v>
      </c>
      <c r="F36" s="159">
        <v>79.2</v>
      </c>
      <c r="G36" s="159">
        <v>88.2</v>
      </c>
      <c r="H36" s="149">
        <v>70</v>
      </c>
      <c r="I36" s="153">
        <f t="shared" si="0"/>
        <v>85.28</v>
      </c>
      <c r="J36" s="154">
        <f t="shared" si="1"/>
        <v>37</v>
      </c>
      <c r="K36" s="71">
        <f t="shared" si="2"/>
        <v>37</v>
      </c>
    </row>
    <row r="37" s="33" customFormat="1" spans="1:11">
      <c r="A37" s="72">
        <v>34</v>
      </c>
      <c r="B37" s="157" t="s">
        <v>236</v>
      </c>
      <c r="C37" s="151" t="s">
        <v>209</v>
      </c>
      <c r="D37" s="149" t="s">
        <v>18</v>
      </c>
      <c r="E37" s="149">
        <v>89</v>
      </c>
      <c r="F37" s="149">
        <v>85.63</v>
      </c>
      <c r="G37" s="149">
        <v>100</v>
      </c>
      <c r="H37" s="149">
        <v>70</v>
      </c>
      <c r="I37" s="153">
        <f t="shared" si="0"/>
        <v>92.35</v>
      </c>
      <c r="J37" s="154">
        <f t="shared" si="1"/>
        <v>15</v>
      </c>
      <c r="K37" s="71">
        <f t="shared" si="2"/>
        <v>15</v>
      </c>
    </row>
    <row r="38" s="33" customFormat="1" spans="1:11">
      <c r="A38" s="72">
        <v>35</v>
      </c>
      <c r="B38" s="157" t="s">
        <v>236</v>
      </c>
      <c r="C38" s="151" t="s">
        <v>209</v>
      </c>
      <c r="D38" s="149" t="s">
        <v>18</v>
      </c>
      <c r="E38" s="149">
        <v>94</v>
      </c>
      <c r="F38" s="149">
        <v>78.07</v>
      </c>
      <c r="G38" s="149">
        <v>100</v>
      </c>
      <c r="H38" s="149">
        <v>76</v>
      </c>
      <c r="I38" s="153">
        <f t="shared" si="0"/>
        <v>94.3</v>
      </c>
      <c r="J38" s="154">
        <f t="shared" si="1"/>
        <v>7</v>
      </c>
      <c r="K38" s="71">
        <f t="shared" si="2"/>
        <v>7</v>
      </c>
    </row>
    <row r="39" s="33" customFormat="1" spans="1:11">
      <c r="A39" s="72">
        <v>36</v>
      </c>
      <c r="B39" s="157" t="s">
        <v>236</v>
      </c>
      <c r="C39" s="149" t="s">
        <v>209</v>
      </c>
      <c r="D39" s="149" t="s">
        <v>18</v>
      </c>
      <c r="E39" s="149">
        <v>91</v>
      </c>
      <c r="F39" s="149">
        <v>67.22</v>
      </c>
      <c r="G39" s="149">
        <v>74.22</v>
      </c>
      <c r="H39" s="149">
        <v>70</v>
      </c>
      <c r="I39" s="153">
        <f t="shared" si="0"/>
        <v>75.893</v>
      </c>
      <c r="J39" s="154">
        <f t="shared" si="1"/>
        <v>44</v>
      </c>
      <c r="K39" s="71">
        <f t="shared" si="2"/>
        <v>44</v>
      </c>
    </row>
    <row r="40" s="33" customFormat="1" spans="1:11">
      <c r="A40" s="72">
        <v>37</v>
      </c>
      <c r="B40" s="157" t="s">
        <v>236</v>
      </c>
      <c r="C40" s="151" t="s">
        <v>209</v>
      </c>
      <c r="D40" s="149" t="s">
        <v>71</v>
      </c>
      <c r="E40" s="149">
        <v>87</v>
      </c>
      <c r="F40" s="149">
        <v>81.03</v>
      </c>
      <c r="G40" s="149">
        <v>100</v>
      </c>
      <c r="H40" s="149">
        <v>70</v>
      </c>
      <c r="I40" s="153">
        <f t="shared" si="0"/>
        <v>92.05</v>
      </c>
      <c r="J40" s="154">
        <f t="shared" si="1"/>
        <v>18</v>
      </c>
      <c r="K40" s="71">
        <f t="shared" si="2"/>
        <v>18</v>
      </c>
    </row>
    <row r="41" s="33" customFormat="1" spans="1:11">
      <c r="A41" s="72">
        <v>38</v>
      </c>
      <c r="B41" s="157" t="s">
        <v>236</v>
      </c>
      <c r="C41" s="155" t="s">
        <v>209</v>
      </c>
      <c r="D41" s="150" t="s">
        <v>27</v>
      </c>
      <c r="E41" s="151">
        <v>89</v>
      </c>
      <c r="F41" s="151">
        <v>75.09</v>
      </c>
      <c r="G41" s="152">
        <v>89.09</v>
      </c>
      <c r="H41" s="151">
        <v>78</v>
      </c>
      <c r="I41" s="153">
        <f t="shared" si="0"/>
        <v>86.8585</v>
      </c>
      <c r="J41" s="154">
        <f t="shared" si="1"/>
        <v>34</v>
      </c>
      <c r="K41" s="71">
        <f t="shared" si="2"/>
        <v>34</v>
      </c>
    </row>
    <row r="42" s="33" customFormat="1" spans="1:11">
      <c r="A42" s="72">
        <v>39</v>
      </c>
      <c r="B42" s="157" t="s">
        <v>236</v>
      </c>
      <c r="C42" s="151" t="s">
        <v>209</v>
      </c>
      <c r="D42" s="149" t="s">
        <v>26</v>
      </c>
      <c r="E42" s="149">
        <v>100</v>
      </c>
      <c r="F42" s="149">
        <v>79.86</v>
      </c>
      <c r="G42" s="149">
        <v>92.86</v>
      </c>
      <c r="H42" s="149">
        <v>78</v>
      </c>
      <c r="I42" s="153">
        <f t="shared" si="0"/>
        <v>90.959</v>
      </c>
      <c r="J42" s="154">
        <f t="shared" si="1"/>
        <v>0</v>
      </c>
      <c r="K42" s="71">
        <f t="shared" si="2"/>
        <v>25</v>
      </c>
    </row>
    <row r="43" s="33" customFormat="1" spans="1:11">
      <c r="A43" s="72">
        <v>40</v>
      </c>
      <c r="B43" s="157" t="s">
        <v>236</v>
      </c>
      <c r="C43" s="151" t="s">
        <v>209</v>
      </c>
      <c r="D43" s="149" t="s">
        <v>239</v>
      </c>
      <c r="E43" s="149">
        <v>90</v>
      </c>
      <c r="F43" s="149">
        <v>80.37</v>
      </c>
      <c r="G43" s="149">
        <v>100</v>
      </c>
      <c r="H43" s="149">
        <v>70</v>
      </c>
      <c r="I43" s="153">
        <f t="shared" si="0"/>
        <v>92.5</v>
      </c>
      <c r="J43" s="154">
        <f t="shared" si="1"/>
        <v>12</v>
      </c>
      <c r="K43" s="71">
        <f t="shared" si="2"/>
        <v>12</v>
      </c>
    </row>
    <row r="44" s="33" customFormat="1" spans="1:11">
      <c r="A44" s="72">
        <v>41</v>
      </c>
      <c r="B44" s="157" t="s">
        <v>236</v>
      </c>
      <c r="C44" s="151" t="s">
        <v>209</v>
      </c>
      <c r="D44" s="149" t="s">
        <v>29</v>
      </c>
      <c r="E44" s="149">
        <v>90</v>
      </c>
      <c r="F44" s="149">
        <v>80.51</v>
      </c>
      <c r="G44" s="149">
        <v>95.51</v>
      </c>
      <c r="H44" s="149">
        <v>70</v>
      </c>
      <c r="I44" s="153">
        <f t="shared" si="0"/>
        <v>89.5815</v>
      </c>
      <c r="J44" s="154">
        <f t="shared" si="1"/>
        <v>27</v>
      </c>
      <c r="K44" s="71">
        <f t="shared" si="2"/>
        <v>27</v>
      </c>
    </row>
    <row r="45" s="33" customFormat="1" spans="1:11">
      <c r="A45" s="72">
        <v>42</v>
      </c>
      <c r="B45" s="157" t="s">
        <v>236</v>
      </c>
      <c r="C45" s="149" t="s">
        <v>209</v>
      </c>
      <c r="D45" s="149" t="s">
        <v>29</v>
      </c>
      <c r="E45" s="149">
        <v>93</v>
      </c>
      <c r="F45" s="149">
        <v>69.87</v>
      </c>
      <c r="G45" s="149">
        <v>82.87</v>
      </c>
      <c r="H45" s="149">
        <v>70</v>
      </c>
      <c r="I45" s="153">
        <f t="shared" si="0"/>
        <v>81.8155</v>
      </c>
      <c r="J45" s="154">
        <f t="shared" si="1"/>
        <v>40</v>
      </c>
      <c r="K45" s="71">
        <f t="shared" si="2"/>
        <v>40</v>
      </c>
    </row>
    <row r="46" s="33" customFormat="1" spans="1:11">
      <c r="A46" s="72">
        <v>43</v>
      </c>
      <c r="B46" s="157" t="s">
        <v>236</v>
      </c>
      <c r="C46" s="155" t="s">
        <v>209</v>
      </c>
      <c r="D46" s="150" t="s">
        <v>29</v>
      </c>
      <c r="E46" s="151">
        <v>85</v>
      </c>
      <c r="F46" s="151">
        <v>76.04</v>
      </c>
      <c r="G46" s="152">
        <v>76.04</v>
      </c>
      <c r="H46" s="151">
        <v>70</v>
      </c>
      <c r="I46" s="153">
        <f t="shared" si="0"/>
        <v>76.176</v>
      </c>
      <c r="J46" s="154">
        <f t="shared" si="1"/>
        <v>43</v>
      </c>
      <c r="K46" s="71">
        <f t="shared" si="2"/>
        <v>43</v>
      </c>
    </row>
    <row r="47" s="33" customFormat="1" spans="1:11">
      <c r="A47" s="72">
        <v>44</v>
      </c>
      <c r="B47" s="157" t="s">
        <v>236</v>
      </c>
      <c r="C47" s="151" t="s">
        <v>209</v>
      </c>
      <c r="D47" s="149" t="s">
        <v>29</v>
      </c>
      <c r="E47" s="149">
        <v>90</v>
      </c>
      <c r="F47" s="149">
        <v>83.64</v>
      </c>
      <c r="G47" s="149">
        <v>100</v>
      </c>
      <c r="H47" s="149">
        <v>70</v>
      </c>
      <c r="I47" s="153">
        <f t="shared" si="0"/>
        <v>92.5</v>
      </c>
      <c r="J47" s="154">
        <f t="shared" si="1"/>
        <v>12</v>
      </c>
      <c r="K47" s="71">
        <f t="shared" si="2"/>
        <v>12</v>
      </c>
    </row>
    <row r="48" s="33" customFormat="1" spans="1:11">
      <c r="A48" s="72">
        <v>45</v>
      </c>
      <c r="B48" s="157" t="s">
        <v>236</v>
      </c>
      <c r="C48" s="151" t="s">
        <v>209</v>
      </c>
      <c r="D48" s="149" t="s">
        <v>29</v>
      </c>
      <c r="E48" s="149">
        <v>93</v>
      </c>
      <c r="F48" s="159">
        <v>80.5</v>
      </c>
      <c r="G48" s="159">
        <v>91.5</v>
      </c>
      <c r="H48" s="149">
        <v>70</v>
      </c>
      <c r="I48" s="153">
        <f t="shared" si="0"/>
        <v>87.425</v>
      </c>
      <c r="J48" s="154">
        <f t="shared" si="1"/>
        <v>32</v>
      </c>
      <c r="K48" s="71">
        <f t="shared" si="2"/>
        <v>32</v>
      </c>
    </row>
    <row r="49" s="33" customFormat="1" spans="1:11">
      <c r="A49" s="72">
        <v>46</v>
      </c>
      <c r="B49" s="157" t="s">
        <v>236</v>
      </c>
      <c r="C49" s="151" t="s">
        <v>209</v>
      </c>
      <c r="D49" s="151" t="s">
        <v>22</v>
      </c>
      <c r="E49" s="151">
        <v>92</v>
      </c>
      <c r="F49" s="151">
        <v>77.34</v>
      </c>
      <c r="G49" s="152">
        <v>97.34</v>
      </c>
      <c r="H49" s="151">
        <v>70</v>
      </c>
      <c r="I49" s="153">
        <f t="shared" si="0"/>
        <v>91.071</v>
      </c>
      <c r="J49" s="154">
        <f t="shared" si="1"/>
        <v>24</v>
      </c>
      <c r="K49" s="71">
        <f t="shared" si="2"/>
        <v>24</v>
      </c>
    </row>
    <row r="50" s="33" customFormat="1" spans="1:11">
      <c r="A50" s="72">
        <v>47</v>
      </c>
      <c r="B50" s="157" t="s">
        <v>236</v>
      </c>
      <c r="C50" s="151" t="s">
        <v>209</v>
      </c>
      <c r="D50" s="151" t="s">
        <v>54</v>
      </c>
      <c r="E50" s="151">
        <v>89</v>
      </c>
      <c r="F50" s="151">
        <v>74.52</v>
      </c>
      <c r="G50" s="152">
        <v>89.52</v>
      </c>
      <c r="H50" s="151">
        <v>76</v>
      </c>
      <c r="I50" s="153">
        <f t="shared" si="0"/>
        <v>86.738</v>
      </c>
      <c r="J50" s="154">
        <f t="shared" si="1"/>
        <v>35</v>
      </c>
      <c r="K50" s="71">
        <f t="shared" si="2"/>
        <v>35</v>
      </c>
    </row>
    <row r="51" s="33" customFormat="1" spans="1:11">
      <c r="A51" s="160">
        <v>48</v>
      </c>
      <c r="B51" s="157" t="s">
        <v>236</v>
      </c>
      <c r="C51" s="149" t="s">
        <v>209</v>
      </c>
      <c r="D51" s="149" t="s">
        <v>35</v>
      </c>
      <c r="E51" s="149">
        <v>100</v>
      </c>
      <c r="F51" s="149">
        <v>82.96</v>
      </c>
      <c r="G51" s="149">
        <v>100</v>
      </c>
      <c r="H51" s="149">
        <v>81.5</v>
      </c>
      <c r="I51" s="153">
        <f t="shared" si="0"/>
        <v>96.3</v>
      </c>
      <c r="J51" s="154">
        <f t="shared" si="1"/>
        <v>2</v>
      </c>
      <c r="K51" s="71">
        <f t="shared" si="2"/>
        <v>2</v>
      </c>
    </row>
    <row r="52" s="33" customFormat="1" spans="1:11">
      <c r="A52" s="72">
        <v>49</v>
      </c>
      <c r="B52" s="161" t="s">
        <v>236</v>
      </c>
      <c r="C52" s="151" t="s">
        <v>209</v>
      </c>
      <c r="D52" s="149" t="s">
        <v>35</v>
      </c>
      <c r="E52" s="149">
        <v>95</v>
      </c>
      <c r="F52" s="149">
        <v>81.51</v>
      </c>
      <c r="G52" s="149">
        <v>100</v>
      </c>
      <c r="H52" s="149">
        <v>76</v>
      </c>
      <c r="I52" s="153">
        <f t="shared" si="0"/>
        <v>94.45</v>
      </c>
      <c r="J52" s="154">
        <f t="shared" si="1"/>
        <v>6</v>
      </c>
      <c r="K52" s="71">
        <f t="shared" si="2"/>
        <v>6</v>
      </c>
    </row>
    <row r="53" s="33" customFormat="1" spans="1:11">
      <c r="A53" s="162"/>
      <c r="B53" s="138"/>
      <c r="C53" s="138"/>
      <c r="D53" s="138"/>
      <c r="E53" s="138"/>
      <c r="F53" s="138"/>
      <c r="G53" s="138"/>
      <c r="H53" s="138"/>
      <c r="I53" s="139"/>
      <c r="J53" s="140"/>
      <c r="K53" s="138"/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25972222222222" right="0.75" top="0.629861111111111" bottom="0.314583333333333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workbookViewId="0">
      <selection activeCell="L1" sqref="L$1:M$1048576"/>
    </sheetView>
  </sheetViews>
  <sheetFormatPr defaultColWidth="9" defaultRowHeight="14.25"/>
  <cols>
    <col min="1" max="1" width="9" style="34" customWidth="1"/>
    <col min="2" max="2" width="14.9" style="34" customWidth="1"/>
    <col min="3" max="3" width="11.5" style="34" customWidth="1"/>
    <col min="4" max="5" width="9" style="34" customWidth="1"/>
    <col min="6" max="6" width="17.5" style="34" customWidth="1"/>
    <col min="7" max="7" width="10" style="34"/>
    <col min="8" max="8" width="9" style="34" customWidth="1"/>
    <col min="9" max="9" width="11.5" style="36"/>
    <col min="10" max="10" width="9" style="37" hidden="1" customWidth="1"/>
    <col min="11" max="11" width="9" style="34" customWidth="1"/>
    <col min="12" max="16384" width="9" style="33"/>
  </cols>
  <sheetData>
    <row r="1" s="33" customFormat="1" ht="18.9" customHeight="1" spans="1:11">
      <c r="A1" s="8" t="s">
        <v>0</v>
      </c>
      <c r="B1" s="8"/>
      <c r="C1" s="8"/>
      <c r="D1" s="8"/>
      <c r="E1" s="8"/>
      <c r="F1" s="8"/>
      <c r="G1" s="9"/>
      <c r="H1" s="8"/>
      <c r="I1" s="10"/>
      <c r="J1" s="11"/>
      <c r="K1" s="9"/>
    </row>
    <row r="2" s="33" customFormat="1" ht="27" spans="1:11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13" t="s">
        <v>6</v>
      </c>
      <c r="G2" s="14"/>
      <c r="H2" s="13" t="s">
        <v>7</v>
      </c>
      <c r="I2" s="10" t="s">
        <v>8</v>
      </c>
      <c r="J2" s="17" t="s">
        <v>9</v>
      </c>
      <c r="K2" s="16" t="s">
        <v>10</v>
      </c>
    </row>
    <row r="3" s="33" customFormat="1" spans="1:11">
      <c r="A3" s="8"/>
      <c r="B3" s="8"/>
      <c r="C3" s="12"/>
      <c r="D3" s="8"/>
      <c r="E3" s="8" t="s">
        <v>11</v>
      </c>
      <c r="F3" s="8" t="s">
        <v>12</v>
      </c>
      <c r="G3" s="9" t="s">
        <v>11</v>
      </c>
      <c r="H3" s="8" t="s">
        <v>11</v>
      </c>
      <c r="I3" s="10"/>
      <c r="J3" s="17"/>
      <c r="K3" s="14"/>
    </row>
    <row r="4" s="33" customFormat="1" ht="14.1" customHeight="1" spans="1:11">
      <c r="A4" s="18">
        <v>1</v>
      </c>
      <c r="B4" s="25" t="s">
        <v>240</v>
      </c>
      <c r="C4" s="23" t="s">
        <v>241</v>
      </c>
      <c r="D4" s="24" t="s">
        <v>18</v>
      </c>
      <c r="E4" s="25">
        <v>99</v>
      </c>
      <c r="F4" s="129">
        <v>84.4042553191489</v>
      </c>
      <c r="G4" s="130">
        <v>100</v>
      </c>
      <c r="H4" s="25">
        <v>95</v>
      </c>
      <c r="I4" s="27">
        <v>98.85</v>
      </c>
      <c r="J4" s="131">
        <v>1</v>
      </c>
      <c r="K4" s="14">
        <f t="shared" ref="K4:K67" si="0">RANK(I4,$I$4:$I$98)</f>
        <v>1</v>
      </c>
    </row>
    <row r="5" s="33" customFormat="1" spans="1:11">
      <c r="A5" s="18">
        <v>2</v>
      </c>
      <c r="B5" s="26" t="s">
        <v>242</v>
      </c>
      <c r="C5" s="26" t="s">
        <v>241</v>
      </c>
      <c r="D5" s="26" t="s">
        <v>137</v>
      </c>
      <c r="E5" s="26">
        <v>100</v>
      </c>
      <c r="F5" s="130">
        <v>83.5</v>
      </c>
      <c r="G5" s="130">
        <v>100</v>
      </c>
      <c r="H5" s="26">
        <v>86</v>
      </c>
      <c r="I5" s="60">
        <v>97.2</v>
      </c>
      <c r="J5" s="132">
        <v>1</v>
      </c>
      <c r="K5" s="14">
        <f t="shared" si="0"/>
        <v>2</v>
      </c>
    </row>
    <row r="6" s="33" customFormat="1" spans="1:11">
      <c r="A6" s="18">
        <v>3</v>
      </c>
      <c r="B6" s="133" t="s">
        <v>240</v>
      </c>
      <c r="C6" s="18" t="s">
        <v>241</v>
      </c>
      <c r="D6" s="18" t="s">
        <v>220</v>
      </c>
      <c r="E6" s="18">
        <v>100</v>
      </c>
      <c r="F6" s="134">
        <v>89.2765957446808</v>
      </c>
      <c r="G6" s="134">
        <v>100</v>
      </c>
      <c r="H6" s="18">
        <v>85</v>
      </c>
      <c r="I6" s="59">
        <v>97</v>
      </c>
      <c r="J6" s="131">
        <v>2</v>
      </c>
      <c r="K6" s="14">
        <f t="shared" si="0"/>
        <v>3</v>
      </c>
    </row>
    <row r="7" s="33" customFormat="1" spans="1:11">
      <c r="A7" s="18">
        <v>4</v>
      </c>
      <c r="B7" s="18" t="s">
        <v>240</v>
      </c>
      <c r="C7" s="18" t="s">
        <v>241</v>
      </c>
      <c r="D7" s="18" t="s">
        <v>57</v>
      </c>
      <c r="E7" s="18">
        <v>100</v>
      </c>
      <c r="F7" s="134">
        <v>95.436170212766</v>
      </c>
      <c r="G7" s="134">
        <v>100</v>
      </c>
      <c r="H7" s="18">
        <v>85</v>
      </c>
      <c r="I7" s="59">
        <v>97</v>
      </c>
      <c r="J7" s="131">
        <v>2</v>
      </c>
      <c r="K7" s="14">
        <f t="shared" si="0"/>
        <v>3</v>
      </c>
    </row>
    <row r="8" s="33" customFormat="1" spans="1:11">
      <c r="A8" s="18">
        <v>5</v>
      </c>
      <c r="B8" s="26" t="s">
        <v>243</v>
      </c>
      <c r="C8" s="26" t="s">
        <v>241</v>
      </c>
      <c r="D8" s="26" t="s">
        <v>28</v>
      </c>
      <c r="E8" s="26">
        <v>100</v>
      </c>
      <c r="F8" s="130">
        <v>83.19</v>
      </c>
      <c r="G8" s="130">
        <v>100</v>
      </c>
      <c r="H8" s="26">
        <v>83</v>
      </c>
      <c r="I8" s="60">
        <v>96.6</v>
      </c>
      <c r="J8" s="132">
        <v>1</v>
      </c>
      <c r="K8" s="14">
        <f t="shared" si="0"/>
        <v>5</v>
      </c>
    </row>
    <row r="9" s="33" customFormat="1" spans="1:11">
      <c r="A9" s="18">
        <v>6</v>
      </c>
      <c r="B9" s="26" t="s">
        <v>243</v>
      </c>
      <c r="C9" s="26" t="s">
        <v>241</v>
      </c>
      <c r="D9" s="26" t="s">
        <v>31</v>
      </c>
      <c r="E9" s="26">
        <v>100</v>
      </c>
      <c r="F9" s="130">
        <v>83.66</v>
      </c>
      <c r="G9" s="130">
        <v>100</v>
      </c>
      <c r="H9" s="26">
        <v>81</v>
      </c>
      <c r="I9" s="60">
        <v>96.2</v>
      </c>
      <c r="J9" s="132">
        <v>2</v>
      </c>
      <c r="K9" s="14">
        <f t="shared" si="0"/>
        <v>6</v>
      </c>
    </row>
    <row r="10" s="33" customFormat="1" spans="1:11">
      <c r="A10" s="18">
        <v>7</v>
      </c>
      <c r="B10" s="26" t="s">
        <v>243</v>
      </c>
      <c r="C10" s="26" t="s">
        <v>241</v>
      </c>
      <c r="D10" s="26" t="s">
        <v>22</v>
      </c>
      <c r="E10" s="26">
        <v>98</v>
      </c>
      <c r="F10" s="130">
        <v>85.3</v>
      </c>
      <c r="G10" s="130">
        <v>100</v>
      </c>
      <c r="H10" s="26">
        <v>81</v>
      </c>
      <c r="I10" s="60">
        <v>95.9</v>
      </c>
      <c r="J10" s="132">
        <v>3</v>
      </c>
      <c r="K10" s="14">
        <f t="shared" si="0"/>
        <v>7</v>
      </c>
    </row>
    <row r="11" s="33" customFormat="1" spans="1:11">
      <c r="A11" s="18">
        <v>8</v>
      </c>
      <c r="B11" s="26" t="s">
        <v>242</v>
      </c>
      <c r="C11" s="26" t="s">
        <v>241</v>
      </c>
      <c r="D11" s="26" t="s">
        <v>18</v>
      </c>
      <c r="E11" s="26">
        <v>100</v>
      </c>
      <c r="F11" s="130">
        <v>80.7659574468085</v>
      </c>
      <c r="G11" s="130">
        <v>93.2659574468085</v>
      </c>
      <c r="H11" s="26">
        <v>100</v>
      </c>
      <c r="I11" s="60">
        <v>95.6228723404255</v>
      </c>
      <c r="J11" s="132">
        <v>2</v>
      </c>
      <c r="K11" s="14">
        <f t="shared" si="0"/>
        <v>8</v>
      </c>
    </row>
    <row r="12" s="33" customFormat="1" spans="1:11">
      <c r="A12" s="18">
        <v>9</v>
      </c>
      <c r="B12" s="26" t="s">
        <v>242</v>
      </c>
      <c r="C12" s="26" t="s">
        <v>241</v>
      </c>
      <c r="D12" s="26" t="s">
        <v>29</v>
      </c>
      <c r="E12" s="26">
        <v>100</v>
      </c>
      <c r="F12" s="130">
        <v>86.3936170212766</v>
      </c>
      <c r="G12" s="130">
        <v>100</v>
      </c>
      <c r="H12" s="26">
        <v>78</v>
      </c>
      <c r="I12" s="60">
        <v>95.6</v>
      </c>
      <c r="J12" s="132">
        <v>3</v>
      </c>
      <c r="K12" s="14">
        <f t="shared" si="0"/>
        <v>9</v>
      </c>
    </row>
    <row r="13" s="33" customFormat="1" spans="1:11">
      <c r="A13" s="18">
        <v>10</v>
      </c>
      <c r="B13" s="26" t="s">
        <v>243</v>
      </c>
      <c r="C13" s="26" t="s">
        <v>241</v>
      </c>
      <c r="D13" s="26" t="s">
        <v>86</v>
      </c>
      <c r="E13" s="26">
        <v>100</v>
      </c>
      <c r="F13" s="130">
        <v>88.53</v>
      </c>
      <c r="G13" s="130">
        <v>100</v>
      </c>
      <c r="H13" s="26">
        <v>75</v>
      </c>
      <c r="I13" s="60">
        <v>95</v>
      </c>
      <c r="J13" s="132">
        <v>4</v>
      </c>
      <c r="K13" s="14">
        <f t="shared" si="0"/>
        <v>10</v>
      </c>
    </row>
    <row r="14" s="33" customFormat="1" spans="1:11">
      <c r="A14" s="18">
        <v>11</v>
      </c>
      <c r="B14" s="26" t="s">
        <v>243</v>
      </c>
      <c r="C14" s="26" t="s">
        <v>241</v>
      </c>
      <c r="D14" s="26" t="s">
        <v>18</v>
      </c>
      <c r="E14" s="26">
        <v>100</v>
      </c>
      <c r="F14" s="130">
        <v>80.15</v>
      </c>
      <c r="G14" s="130">
        <v>92.16</v>
      </c>
      <c r="H14" s="26">
        <v>100</v>
      </c>
      <c r="I14" s="60">
        <v>94.904</v>
      </c>
      <c r="J14" s="132">
        <v>5</v>
      </c>
      <c r="K14" s="14">
        <f t="shared" si="0"/>
        <v>11</v>
      </c>
    </row>
    <row r="15" s="33" customFormat="1" spans="1:11">
      <c r="A15" s="18">
        <v>12</v>
      </c>
      <c r="B15" s="26" t="s">
        <v>243</v>
      </c>
      <c r="C15" s="26" t="s">
        <v>241</v>
      </c>
      <c r="D15" s="26" t="s">
        <v>52</v>
      </c>
      <c r="E15" s="26">
        <v>92</v>
      </c>
      <c r="F15" s="130">
        <v>80.4149</v>
      </c>
      <c r="G15" s="130">
        <v>98.41</v>
      </c>
      <c r="H15" s="26">
        <v>81</v>
      </c>
      <c r="I15" s="60">
        <v>93.9665</v>
      </c>
      <c r="J15" s="132">
        <v>6</v>
      </c>
      <c r="K15" s="14">
        <f t="shared" si="0"/>
        <v>12</v>
      </c>
    </row>
    <row r="16" s="33" customFormat="1" spans="1:11">
      <c r="A16" s="18">
        <v>13</v>
      </c>
      <c r="B16" s="133" t="s">
        <v>240</v>
      </c>
      <c r="C16" s="18" t="s">
        <v>241</v>
      </c>
      <c r="D16" s="18" t="s">
        <v>18</v>
      </c>
      <c r="E16" s="18">
        <v>100</v>
      </c>
      <c r="F16" s="134">
        <v>81.8404255319149</v>
      </c>
      <c r="G16" s="134">
        <v>91.8404</v>
      </c>
      <c r="H16" s="18">
        <v>94</v>
      </c>
      <c r="I16" s="59">
        <v>93.49626</v>
      </c>
      <c r="J16" s="131">
        <v>4</v>
      </c>
      <c r="K16" s="14">
        <f t="shared" si="0"/>
        <v>13</v>
      </c>
    </row>
    <row r="17" s="33" customFormat="1" spans="1:11">
      <c r="A17" s="18">
        <v>14</v>
      </c>
      <c r="B17" s="26" t="s">
        <v>243</v>
      </c>
      <c r="C17" s="26" t="s">
        <v>241</v>
      </c>
      <c r="D17" s="26" t="s">
        <v>55</v>
      </c>
      <c r="E17" s="26">
        <v>94</v>
      </c>
      <c r="F17" s="130">
        <v>84.5851</v>
      </c>
      <c r="G17" s="130">
        <v>100</v>
      </c>
      <c r="H17" s="26">
        <v>70</v>
      </c>
      <c r="I17" s="60">
        <v>93.1</v>
      </c>
      <c r="J17" s="132">
        <v>7</v>
      </c>
      <c r="K17" s="14">
        <f t="shared" si="0"/>
        <v>14</v>
      </c>
    </row>
    <row r="18" s="33" customFormat="1" spans="1:11">
      <c r="A18" s="18">
        <v>15</v>
      </c>
      <c r="B18" s="26" t="s">
        <v>243</v>
      </c>
      <c r="C18" s="26" t="s">
        <v>241</v>
      </c>
      <c r="D18" s="26" t="s">
        <v>113</v>
      </c>
      <c r="E18" s="26">
        <v>91</v>
      </c>
      <c r="F18" s="130">
        <v>84.1</v>
      </c>
      <c r="G18" s="130">
        <v>100</v>
      </c>
      <c r="H18" s="26">
        <v>72</v>
      </c>
      <c r="I18" s="60">
        <v>93.05</v>
      </c>
      <c r="J18" s="132">
        <v>8</v>
      </c>
      <c r="K18" s="14">
        <f t="shared" si="0"/>
        <v>15</v>
      </c>
    </row>
    <row r="19" s="33" customFormat="1" spans="1:11">
      <c r="A19" s="18">
        <v>16</v>
      </c>
      <c r="B19" s="26" t="s">
        <v>243</v>
      </c>
      <c r="C19" s="26" t="s">
        <v>241</v>
      </c>
      <c r="D19" s="26" t="s">
        <v>157</v>
      </c>
      <c r="E19" s="26">
        <v>91</v>
      </c>
      <c r="F19" s="130">
        <v>87.38</v>
      </c>
      <c r="G19" s="130">
        <v>100</v>
      </c>
      <c r="H19" s="26">
        <v>70</v>
      </c>
      <c r="I19" s="60">
        <v>92.65</v>
      </c>
      <c r="J19" s="132">
        <v>9</v>
      </c>
      <c r="K19" s="14">
        <f t="shared" si="0"/>
        <v>16</v>
      </c>
    </row>
    <row r="20" s="33" customFormat="1" spans="1:11">
      <c r="A20" s="18">
        <v>17</v>
      </c>
      <c r="B20" s="18" t="s">
        <v>240</v>
      </c>
      <c r="C20" s="18" t="s">
        <v>241</v>
      </c>
      <c r="D20" s="18" t="s">
        <v>154</v>
      </c>
      <c r="E20" s="18">
        <v>100</v>
      </c>
      <c r="F20" s="134">
        <v>85.1808510638298</v>
      </c>
      <c r="G20" s="134">
        <v>97.1809</v>
      </c>
      <c r="H20" s="18">
        <v>70</v>
      </c>
      <c r="I20" s="59">
        <v>92.167585</v>
      </c>
      <c r="J20" s="131">
        <v>5</v>
      </c>
      <c r="K20" s="14">
        <f t="shared" si="0"/>
        <v>17</v>
      </c>
    </row>
    <row r="21" s="33" customFormat="1" spans="1:11">
      <c r="A21" s="18">
        <v>18</v>
      </c>
      <c r="B21" s="26" t="s">
        <v>243</v>
      </c>
      <c r="C21" s="26" t="s">
        <v>241</v>
      </c>
      <c r="D21" s="26" t="s">
        <v>15</v>
      </c>
      <c r="E21" s="26">
        <v>100</v>
      </c>
      <c r="F21" s="130">
        <v>86.74</v>
      </c>
      <c r="G21" s="130">
        <v>93.74</v>
      </c>
      <c r="H21" s="26">
        <v>81</v>
      </c>
      <c r="I21" s="60">
        <v>92.131</v>
      </c>
      <c r="J21" s="132">
        <v>10</v>
      </c>
      <c r="K21" s="14">
        <f t="shared" si="0"/>
        <v>18</v>
      </c>
    </row>
    <row r="22" s="33" customFormat="1" spans="1:11">
      <c r="A22" s="18">
        <v>19</v>
      </c>
      <c r="B22" s="26" t="s">
        <v>242</v>
      </c>
      <c r="C22" s="26" t="s">
        <v>241</v>
      </c>
      <c r="D22" s="26" t="s">
        <v>144</v>
      </c>
      <c r="E22" s="26">
        <v>100</v>
      </c>
      <c r="F22" s="130">
        <v>82.7340425531915</v>
      </c>
      <c r="G22" s="130">
        <v>91.7340425531915</v>
      </c>
      <c r="H22" s="26">
        <v>84</v>
      </c>
      <c r="I22" s="60">
        <v>91.4271276595745</v>
      </c>
      <c r="J22" s="132">
        <v>4</v>
      </c>
      <c r="K22" s="14">
        <f t="shared" si="0"/>
        <v>19</v>
      </c>
    </row>
    <row r="23" s="33" customFormat="1" spans="1:11">
      <c r="A23" s="18">
        <v>20</v>
      </c>
      <c r="B23" s="26" t="s">
        <v>242</v>
      </c>
      <c r="C23" s="26" t="s">
        <v>241</v>
      </c>
      <c r="D23" s="26" t="s">
        <v>73</v>
      </c>
      <c r="E23" s="26">
        <v>94</v>
      </c>
      <c r="F23" s="130">
        <v>85.3297872340426</v>
      </c>
      <c r="G23" s="130">
        <v>97.3297872340426</v>
      </c>
      <c r="H23" s="26">
        <v>70</v>
      </c>
      <c r="I23" s="60">
        <v>91.3643617021277</v>
      </c>
      <c r="J23" s="132">
        <v>5</v>
      </c>
      <c r="K23" s="14">
        <f t="shared" si="0"/>
        <v>20</v>
      </c>
    </row>
    <row r="24" s="33" customFormat="1" spans="1:11">
      <c r="A24" s="18">
        <v>21</v>
      </c>
      <c r="B24" s="133" t="s">
        <v>240</v>
      </c>
      <c r="C24" s="18" t="s">
        <v>241</v>
      </c>
      <c r="D24" s="18" t="s">
        <v>27</v>
      </c>
      <c r="E24" s="18">
        <v>87</v>
      </c>
      <c r="F24" s="134">
        <v>85.6914893617021</v>
      </c>
      <c r="G24" s="134">
        <v>98.6915</v>
      </c>
      <c r="H24" s="18">
        <v>70</v>
      </c>
      <c r="I24" s="59">
        <v>91.199475</v>
      </c>
      <c r="J24" s="131">
        <v>6</v>
      </c>
      <c r="K24" s="14">
        <f t="shared" si="0"/>
        <v>21</v>
      </c>
    </row>
    <row r="25" s="33" customFormat="1" spans="1:11">
      <c r="A25" s="18">
        <v>22</v>
      </c>
      <c r="B25" s="26" t="s">
        <v>243</v>
      </c>
      <c r="C25" s="26" t="s">
        <v>241</v>
      </c>
      <c r="D25" s="26" t="s">
        <v>114</v>
      </c>
      <c r="E25" s="26">
        <v>91</v>
      </c>
      <c r="F25" s="130">
        <v>79.64</v>
      </c>
      <c r="G25" s="130">
        <v>96.64</v>
      </c>
      <c r="H25" s="26">
        <v>72</v>
      </c>
      <c r="I25" s="60">
        <v>90.866</v>
      </c>
      <c r="J25" s="132">
        <v>11</v>
      </c>
      <c r="K25" s="14">
        <f t="shared" si="0"/>
        <v>22</v>
      </c>
    </row>
    <row r="26" s="33" customFormat="1" spans="1:11">
      <c r="A26" s="18">
        <v>23</v>
      </c>
      <c r="B26" s="26" t="s">
        <v>242</v>
      </c>
      <c r="C26" s="26" t="s">
        <v>241</v>
      </c>
      <c r="D26" s="26" t="s">
        <v>71</v>
      </c>
      <c r="E26" s="26">
        <v>89</v>
      </c>
      <c r="F26" s="130">
        <v>77.7127659574468</v>
      </c>
      <c r="G26" s="130">
        <v>94.7127659574468</v>
      </c>
      <c r="H26" s="26">
        <v>78</v>
      </c>
      <c r="I26" s="60">
        <v>90.5132978723404</v>
      </c>
      <c r="J26" s="132">
        <v>6</v>
      </c>
      <c r="K26" s="14">
        <f t="shared" si="0"/>
        <v>23</v>
      </c>
    </row>
    <row r="27" s="33" customFormat="1" spans="1:11">
      <c r="A27" s="18">
        <v>24</v>
      </c>
      <c r="B27" s="26" t="s">
        <v>243</v>
      </c>
      <c r="C27" s="26" t="s">
        <v>241</v>
      </c>
      <c r="D27" s="26" t="s">
        <v>73</v>
      </c>
      <c r="E27" s="26">
        <v>91</v>
      </c>
      <c r="F27" s="130">
        <v>80.51</v>
      </c>
      <c r="G27" s="130">
        <v>96.5076923076923</v>
      </c>
      <c r="H27" s="26">
        <v>70</v>
      </c>
      <c r="I27" s="60">
        <v>90.38</v>
      </c>
      <c r="J27" s="132">
        <v>12</v>
      </c>
      <c r="K27" s="14">
        <f t="shared" si="0"/>
        <v>24</v>
      </c>
    </row>
    <row r="28" s="33" customFormat="1" spans="1:11">
      <c r="A28" s="18">
        <v>25</v>
      </c>
      <c r="B28" s="26" t="s">
        <v>242</v>
      </c>
      <c r="C28" s="26" t="s">
        <v>241</v>
      </c>
      <c r="D28" s="26" t="s">
        <v>244</v>
      </c>
      <c r="E28" s="26">
        <v>85</v>
      </c>
      <c r="F28" s="130">
        <v>82.9468085106383</v>
      </c>
      <c r="G28" s="130">
        <v>94.9468085106383</v>
      </c>
      <c r="H28" s="26">
        <v>78</v>
      </c>
      <c r="I28" s="60">
        <v>90.0654255319149</v>
      </c>
      <c r="J28" s="132">
        <v>7</v>
      </c>
      <c r="K28" s="14">
        <f t="shared" si="0"/>
        <v>25</v>
      </c>
    </row>
    <row r="29" s="33" customFormat="1" spans="1:11">
      <c r="A29" s="18">
        <v>26</v>
      </c>
      <c r="B29" s="26" t="s">
        <v>243</v>
      </c>
      <c r="C29" s="26" t="s">
        <v>241</v>
      </c>
      <c r="D29" s="26" t="s">
        <v>18</v>
      </c>
      <c r="E29" s="26">
        <v>89</v>
      </c>
      <c r="F29" s="130">
        <v>76.94</v>
      </c>
      <c r="G29" s="130">
        <v>91.95</v>
      </c>
      <c r="H29" s="26">
        <v>81</v>
      </c>
      <c r="I29" s="60">
        <v>89.3175</v>
      </c>
      <c r="J29" s="132">
        <v>13</v>
      </c>
      <c r="K29" s="14">
        <f t="shared" si="0"/>
        <v>26</v>
      </c>
    </row>
    <row r="30" s="33" customFormat="1" spans="1:11">
      <c r="A30" s="18">
        <v>27</v>
      </c>
      <c r="B30" s="26" t="s">
        <v>243</v>
      </c>
      <c r="C30" s="26" t="s">
        <v>245</v>
      </c>
      <c r="D30" s="26" t="s">
        <v>50</v>
      </c>
      <c r="E30" s="26">
        <v>87</v>
      </c>
      <c r="F30" s="130">
        <v>87.5</v>
      </c>
      <c r="G30" s="130">
        <v>95.5</v>
      </c>
      <c r="H30" s="26">
        <v>70</v>
      </c>
      <c r="I30" s="60">
        <v>89.13</v>
      </c>
      <c r="J30" s="132">
        <v>14</v>
      </c>
      <c r="K30" s="14">
        <f t="shared" si="0"/>
        <v>27</v>
      </c>
    </row>
    <row r="31" s="33" customFormat="1" spans="1:11">
      <c r="A31" s="18">
        <v>28</v>
      </c>
      <c r="B31" s="18" t="s">
        <v>240</v>
      </c>
      <c r="C31" s="18" t="s">
        <v>241</v>
      </c>
      <c r="D31" s="18" t="s">
        <v>74</v>
      </c>
      <c r="E31" s="18">
        <v>85</v>
      </c>
      <c r="F31" s="134">
        <v>78.6276595744681</v>
      </c>
      <c r="G31" s="134">
        <v>93.6277</v>
      </c>
      <c r="H31" s="18">
        <v>76</v>
      </c>
      <c r="I31" s="59">
        <v>88.808005</v>
      </c>
      <c r="J31" s="131">
        <v>7</v>
      </c>
      <c r="K31" s="14">
        <f t="shared" si="0"/>
        <v>28</v>
      </c>
    </row>
    <row r="32" s="33" customFormat="1" spans="1:11">
      <c r="A32" s="18">
        <v>29</v>
      </c>
      <c r="B32" s="26" t="s">
        <v>242</v>
      </c>
      <c r="C32" s="26" t="s">
        <v>241</v>
      </c>
      <c r="D32" s="26" t="s">
        <v>54</v>
      </c>
      <c r="E32" s="26">
        <v>100</v>
      </c>
      <c r="F32" s="130">
        <v>81.7978723404255</v>
      </c>
      <c r="G32" s="130">
        <v>91.7978723404255</v>
      </c>
      <c r="H32" s="26">
        <v>70</v>
      </c>
      <c r="I32" s="60">
        <v>88.6686170212766</v>
      </c>
      <c r="J32" s="132">
        <v>8</v>
      </c>
      <c r="K32" s="14">
        <f t="shared" si="0"/>
        <v>29</v>
      </c>
    </row>
    <row r="33" s="33" customFormat="1" spans="1:11">
      <c r="A33" s="18">
        <v>30</v>
      </c>
      <c r="B33" s="26" t="s">
        <v>243</v>
      </c>
      <c r="C33" s="26" t="s">
        <v>241</v>
      </c>
      <c r="D33" s="26" t="s">
        <v>16</v>
      </c>
      <c r="E33" s="26">
        <v>89</v>
      </c>
      <c r="F33" s="130">
        <v>76.6489</v>
      </c>
      <c r="G33" s="130">
        <v>93.6487692307692</v>
      </c>
      <c r="H33" s="26">
        <v>72</v>
      </c>
      <c r="I33" s="60">
        <v>88.62</v>
      </c>
      <c r="J33" s="26">
        <v>15</v>
      </c>
      <c r="K33" s="14">
        <f t="shared" si="0"/>
        <v>30</v>
      </c>
    </row>
    <row r="34" s="33" customFormat="1" spans="1:11">
      <c r="A34" s="18">
        <v>31</v>
      </c>
      <c r="B34" s="133" t="s">
        <v>240</v>
      </c>
      <c r="C34" s="18" t="s">
        <v>241</v>
      </c>
      <c r="D34" s="18" t="s">
        <v>128</v>
      </c>
      <c r="E34" s="18">
        <v>85</v>
      </c>
      <c r="F34" s="134">
        <v>75</v>
      </c>
      <c r="G34" s="134">
        <v>95</v>
      </c>
      <c r="H34" s="18">
        <v>70</v>
      </c>
      <c r="I34" s="59">
        <v>88.5</v>
      </c>
      <c r="J34" s="135">
        <v>8</v>
      </c>
      <c r="K34" s="14">
        <f t="shared" si="0"/>
        <v>31</v>
      </c>
    </row>
    <row r="35" s="33" customFormat="1" spans="1:11">
      <c r="A35" s="18">
        <v>32</v>
      </c>
      <c r="B35" s="26" t="s">
        <v>242</v>
      </c>
      <c r="C35" s="26" t="s">
        <v>241</v>
      </c>
      <c r="D35" s="26" t="s">
        <v>246</v>
      </c>
      <c r="E35" s="26">
        <v>93</v>
      </c>
      <c r="F35" s="130">
        <v>86.531914893617</v>
      </c>
      <c r="G35" s="130">
        <v>91.531914893617</v>
      </c>
      <c r="H35" s="26">
        <v>70</v>
      </c>
      <c r="I35" s="60">
        <v>87.445744680851</v>
      </c>
      <c r="J35" s="26">
        <v>9</v>
      </c>
      <c r="K35" s="14">
        <f t="shared" si="0"/>
        <v>32</v>
      </c>
    </row>
    <row r="36" s="33" customFormat="1" spans="1:11">
      <c r="A36" s="18">
        <v>33</v>
      </c>
      <c r="B36" s="26" t="s">
        <v>243</v>
      </c>
      <c r="C36" s="26" t="s">
        <v>241</v>
      </c>
      <c r="D36" s="26" t="s">
        <v>35</v>
      </c>
      <c r="E36" s="26">
        <v>86</v>
      </c>
      <c r="F36" s="130">
        <v>79.86</v>
      </c>
      <c r="G36" s="130">
        <v>87.86</v>
      </c>
      <c r="H36" s="26">
        <v>86</v>
      </c>
      <c r="I36" s="60">
        <v>87.209</v>
      </c>
      <c r="J36" s="26">
        <v>16</v>
      </c>
      <c r="K36" s="14">
        <f t="shared" si="0"/>
        <v>33</v>
      </c>
    </row>
    <row r="37" s="33" customFormat="1" spans="1:11">
      <c r="A37" s="18">
        <v>34</v>
      </c>
      <c r="B37" s="133" t="s">
        <v>240</v>
      </c>
      <c r="C37" s="18" t="s">
        <v>241</v>
      </c>
      <c r="D37" s="18" t="s">
        <v>61</v>
      </c>
      <c r="E37" s="18">
        <v>92</v>
      </c>
      <c r="F37" s="134">
        <v>83.4893617021277</v>
      </c>
      <c r="G37" s="134">
        <v>86.4894</v>
      </c>
      <c r="H37" s="18">
        <v>83</v>
      </c>
      <c r="I37" s="59">
        <v>86.61811</v>
      </c>
      <c r="J37" s="135">
        <v>9</v>
      </c>
      <c r="K37" s="14">
        <f t="shared" si="0"/>
        <v>34</v>
      </c>
    </row>
    <row r="38" s="33" customFormat="1" spans="1:11">
      <c r="A38" s="18">
        <v>35</v>
      </c>
      <c r="B38" s="26" t="s">
        <v>243</v>
      </c>
      <c r="C38" s="26" t="s">
        <v>241</v>
      </c>
      <c r="D38" s="26" t="s">
        <v>55</v>
      </c>
      <c r="E38" s="26">
        <v>85</v>
      </c>
      <c r="F38" s="130">
        <v>79.9468</v>
      </c>
      <c r="G38" s="130">
        <v>91.9648</v>
      </c>
      <c r="H38" s="26">
        <v>70</v>
      </c>
      <c r="I38" s="60">
        <v>86.527</v>
      </c>
      <c r="J38" s="26">
        <v>17</v>
      </c>
      <c r="K38" s="14">
        <f t="shared" si="0"/>
        <v>35</v>
      </c>
    </row>
    <row r="39" s="33" customFormat="1" spans="1:11">
      <c r="A39" s="18">
        <v>36</v>
      </c>
      <c r="B39" s="26" t="s">
        <v>243</v>
      </c>
      <c r="C39" s="26" t="s">
        <v>241</v>
      </c>
      <c r="D39" s="26" t="s">
        <v>18</v>
      </c>
      <c r="E39" s="26">
        <v>87</v>
      </c>
      <c r="F39" s="130">
        <v>77.43</v>
      </c>
      <c r="G39" s="130">
        <v>90.44</v>
      </c>
      <c r="H39" s="26">
        <v>70</v>
      </c>
      <c r="I39" s="60">
        <v>85.836</v>
      </c>
      <c r="J39" s="26">
        <v>18</v>
      </c>
      <c r="K39" s="14">
        <f t="shared" si="0"/>
        <v>36</v>
      </c>
    </row>
    <row r="40" s="33" customFormat="1" spans="1:11">
      <c r="A40" s="18">
        <v>37</v>
      </c>
      <c r="B40" s="26" t="s">
        <v>243</v>
      </c>
      <c r="C40" s="26" t="s">
        <v>241</v>
      </c>
      <c r="D40" s="26" t="s">
        <v>53</v>
      </c>
      <c r="E40" s="26">
        <v>89</v>
      </c>
      <c r="F40" s="130">
        <v>80.1277</v>
      </c>
      <c r="G40" s="130">
        <v>87.1276923076923</v>
      </c>
      <c r="H40" s="26">
        <v>78</v>
      </c>
      <c r="I40" s="60">
        <v>85.58</v>
      </c>
      <c r="J40" s="26">
        <v>19</v>
      </c>
      <c r="K40" s="14">
        <f t="shared" si="0"/>
        <v>37</v>
      </c>
    </row>
    <row r="41" s="33" customFormat="1" spans="1:11">
      <c r="A41" s="18">
        <v>38</v>
      </c>
      <c r="B41" s="26" t="s">
        <v>242</v>
      </c>
      <c r="C41" s="26" t="s">
        <v>241</v>
      </c>
      <c r="D41" s="26" t="s">
        <v>26</v>
      </c>
      <c r="E41" s="26">
        <v>94</v>
      </c>
      <c r="F41" s="130">
        <v>82.1702127659574</v>
      </c>
      <c r="G41" s="130">
        <v>88.1702127659574</v>
      </c>
      <c r="H41" s="26">
        <v>70</v>
      </c>
      <c r="I41" s="60">
        <v>85.4106382978723</v>
      </c>
      <c r="J41" s="26">
        <v>10</v>
      </c>
      <c r="K41" s="14">
        <f t="shared" si="0"/>
        <v>38</v>
      </c>
    </row>
    <row r="42" s="33" customFormat="1" spans="1:11">
      <c r="A42" s="18">
        <v>39</v>
      </c>
      <c r="B42" s="18" t="s">
        <v>240</v>
      </c>
      <c r="C42" s="18" t="s">
        <v>241</v>
      </c>
      <c r="D42" s="18" t="s">
        <v>47</v>
      </c>
      <c r="E42" s="18">
        <v>87</v>
      </c>
      <c r="F42" s="134">
        <v>87.1063829787234</v>
      </c>
      <c r="G42" s="134">
        <v>89.1064</v>
      </c>
      <c r="H42" s="18">
        <v>70</v>
      </c>
      <c r="I42" s="59">
        <v>84.96916</v>
      </c>
      <c r="J42" s="135">
        <v>10</v>
      </c>
      <c r="K42" s="14">
        <f t="shared" si="0"/>
        <v>39</v>
      </c>
    </row>
    <row r="43" s="33" customFormat="1" spans="1:11">
      <c r="A43" s="18">
        <v>40</v>
      </c>
      <c r="B43" s="26" t="s">
        <v>243</v>
      </c>
      <c r="C43" s="26" t="s">
        <v>241</v>
      </c>
      <c r="D43" s="26" t="s">
        <v>110</v>
      </c>
      <c r="E43" s="26">
        <v>91</v>
      </c>
      <c r="F43" s="130">
        <v>81.1604</v>
      </c>
      <c r="G43" s="130">
        <v>88.1604</v>
      </c>
      <c r="H43" s="26">
        <v>70</v>
      </c>
      <c r="I43" s="60">
        <v>84.95</v>
      </c>
      <c r="J43" s="26">
        <v>20</v>
      </c>
      <c r="K43" s="14">
        <f t="shared" si="0"/>
        <v>40</v>
      </c>
    </row>
    <row r="44" s="33" customFormat="1" spans="1:11">
      <c r="A44" s="18">
        <v>41</v>
      </c>
      <c r="B44" s="18" t="s">
        <v>240</v>
      </c>
      <c r="C44" s="18" t="s">
        <v>241</v>
      </c>
      <c r="D44" s="18" t="s">
        <v>73</v>
      </c>
      <c r="E44" s="18">
        <v>87</v>
      </c>
      <c r="F44" s="134">
        <v>81.8617021276596</v>
      </c>
      <c r="G44" s="134">
        <v>88.8617</v>
      </c>
      <c r="H44" s="18">
        <v>70</v>
      </c>
      <c r="I44" s="59">
        <v>84.810105</v>
      </c>
      <c r="J44" s="135">
        <v>11</v>
      </c>
      <c r="K44" s="14">
        <f t="shared" si="0"/>
        <v>41</v>
      </c>
    </row>
    <row r="45" s="33" customFormat="1" spans="1:11">
      <c r="A45" s="18">
        <v>42</v>
      </c>
      <c r="B45" s="26" t="s">
        <v>242</v>
      </c>
      <c r="C45" s="26" t="s">
        <v>241</v>
      </c>
      <c r="D45" s="26" t="s">
        <v>54</v>
      </c>
      <c r="E45" s="26">
        <v>94</v>
      </c>
      <c r="F45" s="130">
        <v>85.2446808510638</v>
      </c>
      <c r="G45" s="130">
        <v>87.2446808510638</v>
      </c>
      <c r="H45" s="26">
        <v>70</v>
      </c>
      <c r="I45" s="60">
        <v>84.8090425531915</v>
      </c>
      <c r="J45" s="26">
        <v>11</v>
      </c>
      <c r="K45" s="14">
        <f t="shared" si="0"/>
        <v>42</v>
      </c>
    </row>
    <row r="46" s="33" customFormat="1" spans="1:11">
      <c r="A46" s="18">
        <v>43</v>
      </c>
      <c r="B46" s="26" t="s">
        <v>243</v>
      </c>
      <c r="C46" s="26" t="s">
        <v>241</v>
      </c>
      <c r="D46" s="26" t="s">
        <v>129</v>
      </c>
      <c r="E46" s="26">
        <v>86</v>
      </c>
      <c r="F46" s="130">
        <v>75.26</v>
      </c>
      <c r="G46" s="130">
        <v>86.26</v>
      </c>
      <c r="H46" s="26">
        <v>78</v>
      </c>
      <c r="I46" s="60">
        <v>84.57</v>
      </c>
      <c r="J46" s="26">
        <v>21</v>
      </c>
      <c r="K46" s="14">
        <f t="shared" si="0"/>
        <v>43</v>
      </c>
    </row>
    <row r="47" s="33" customFormat="1" spans="1:11">
      <c r="A47" s="18">
        <v>44</v>
      </c>
      <c r="B47" s="26" t="s">
        <v>243</v>
      </c>
      <c r="C47" s="26" t="s">
        <v>241</v>
      </c>
      <c r="D47" s="26" t="s">
        <v>233</v>
      </c>
      <c r="E47" s="26">
        <v>88</v>
      </c>
      <c r="F47" s="130">
        <v>78.11</v>
      </c>
      <c r="G47" s="130">
        <v>85.11</v>
      </c>
      <c r="H47" s="26">
        <v>80</v>
      </c>
      <c r="I47" s="60">
        <v>84.52</v>
      </c>
      <c r="J47" s="26">
        <v>22</v>
      </c>
      <c r="K47" s="14">
        <f t="shared" si="0"/>
        <v>44</v>
      </c>
    </row>
    <row r="48" s="33" customFormat="1" spans="1:11">
      <c r="A48" s="18">
        <v>45</v>
      </c>
      <c r="B48" s="26" t="s">
        <v>242</v>
      </c>
      <c r="C48" s="26" t="s">
        <v>241</v>
      </c>
      <c r="D48" s="26" t="s">
        <v>15</v>
      </c>
      <c r="E48" s="26">
        <v>96</v>
      </c>
      <c r="F48" s="130">
        <v>81.0744680851064</v>
      </c>
      <c r="G48" s="130">
        <v>86.0744680851064</v>
      </c>
      <c r="H48" s="26">
        <v>70</v>
      </c>
      <c r="I48" s="60">
        <v>84.3484042553192</v>
      </c>
      <c r="J48" s="26">
        <v>12</v>
      </c>
      <c r="K48" s="14">
        <f t="shared" si="0"/>
        <v>45</v>
      </c>
    </row>
    <row r="49" s="33" customFormat="1" spans="1:11">
      <c r="A49" s="18">
        <v>46</v>
      </c>
      <c r="B49" s="26" t="s">
        <v>242</v>
      </c>
      <c r="C49" s="26" t="s">
        <v>241</v>
      </c>
      <c r="D49" s="26" t="s">
        <v>30</v>
      </c>
      <c r="E49" s="26">
        <v>94</v>
      </c>
      <c r="F49" s="130">
        <v>79.3404255319149</v>
      </c>
      <c r="G49" s="130">
        <v>86.3404255319149</v>
      </c>
      <c r="H49" s="26">
        <v>70</v>
      </c>
      <c r="I49" s="60">
        <v>84.2212765957447</v>
      </c>
      <c r="J49" s="26">
        <v>13</v>
      </c>
      <c r="K49" s="14">
        <f t="shared" si="0"/>
        <v>46</v>
      </c>
    </row>
    <row r="50" s="33" customFormat="1" spans="1:11">
      <c r="A50" s="18">
        <v>47</v>
      </c>
      <c r="B50" s="133" t="s">
        <v>240</v>
      </c>
      <c r="C50" s="18" t="s">
        <v>241</v>
      </c>
      <c r="D50" s="18" t="s">
        <v>115</v>
      </c>
      <c r="E50" s="18">
        <v>87</v>
      </c>
      <c r="F50" s="134">
        <v>83.3085106382979</v>
      </c>
      <c r="G50" s="134">
        <v>87.8035</v>
      </c>
      <c r="H50" s="18">
        <v>70</v>
      </c>
      <c r="I50" s="59">
        <v>84.122275</v>
      </c>
      <c r="J50" s="135">
        <v>12</v>
      </c>
      <c r="K50" s="14">
        <f t="shared" si="0"/>
        <v>47</v>
      </c>
    </row>
    <row r="51" s="33" customFormat="1" spans="1:11">
      <c r="A51" s="18">
        <v>48</v>
      </c>
      <c r="B51" s="18" t="s">
        <v>240</v>
      </c>
      <c r="C51" s="18" t="s">
        <v>241</v>
      </c>
      <c r="D51" s="18" t="s">
        <v>57</v>
      </c>
      <c r="E51" s="18">
        <v>87</v>
      </c>
      <c r="F51" s="134">
        <v>87.4255319148936</v>
      </c>
      <c r="G51" s="134">
        <v>87.4255319148936</v>
      </c>
      <c r="H51" s="18">
        <v>70</v>
      </c>
      <c r="I51" s="59">
        <v>83.8765957446808</v>
      </c>
      <c r="J51" s="135">
        <v>13</v>
      </c>
      <c r="K51" s="14">
        <f t="shared" si="0"/>
        <v>48</v>
      </c>
    </row>
    <row r="52" s="33" customFormat="1" spans="1:11">
      <c r="A52" s="18">
        <v>49</v>
      </c>
      <c r="B52" s="26" t="s">
        <v>243</v>
      </c>
      <c r="C52" s="26" t="s">
        <v>241</v>
      </c>
      <c r="D52" s="26" t="s">
        <v>18</v>
      </c>
      <c r="E52" s="26">
        <v>86</v>
      </c>
      <c r="F52" s="130">
        <v>76.11</v>
      </c>
      <c r="G52" s="130">
        <v>85.12</v>
      </c>
      <c r="H52" s="26">
        <v>78</v>
      </c>
      <c r="I52" s="60">
        <v>83.828</v>
      </c>
      <c r="J52" s="26">
        <v>23</v>
      </c>
      <c r="K52" s="14">
        <f t="shared" si="0"/>
        <v>49</v>
      </c>
    </row>
    <row r="53" s="33" customFormat="1" spans="1:11">
      <c r="A53" s="18">
        <v>50</v>
      </c>
      <c r="B53" s="26" t="s">
        <v>242</v>
      </c>
      <c r="C53" s="26" t="s">
        <v>241</v>
      </c>
      <c r="D53" s="26" t="s">
        <v>52</v>
      </c>
      <c r="E53" s="26">
        <v>94</v>
      </c>
      <c r="F53" s="130">
        <v>85.5851063829787</v>
      </c>
      <c r="G53" s="130">
        <v>85.5851063829787</v>
      </c>
      <c r="H53" s="26">
        <v>70</v>
      </c>
      <c r="I53" s="60">
        <v>83.7303191489362</v>
      </c>
      <c r="J53" s="26">
        <v>14</v>
      </c>
      <c r="K53" s="14">
        <f t="shared" si="0"/>
        <v>50</v>
      </c>
    </row>
    <row r="54" s="33" customFormat="1" spans="1:11">
      <c r="A54" s="18">
        <v>51</v>
      </c>
      <c r="B54" s="26" t="s">
        <v>243</v>
      </c>
      <c r="C54" s="26" t="s">
        <v>241</v>
      </c>
      <c r="D54" s="26" t="s">
        <v>15</v>
      </c>
      <c r="E54" s="26">
        <v>87</v>
      </c>
      <c r="F54" s="130">
        <v>74.16</v>
      </c>
      <c r="G54" s="130">
        <v>87.16</v>
      </c>
      <c r="H54" s="26">
        <v>70</v>
      </c>
      <c r="I54" s="60">
        <v>83.704</v>
      </c>
      <c r="J54" s="26">
        <v>24</v>
      </c>
      <c r="K54" s="14">
        <f t="shared" si="0"/>
        <v>51</v>
      </c>
    </row>
    <row r="55" s="33" customFormat="1" spans="1:11">
      <c r="A55" s="18">
        <v>52</v>
      </c>
      <c r="B55" s="26" t="s">
        <v>242</v>
      </c>
      <c r="C55" s="26" t="s">
        <v>241</v>
      </c>
      <c r="D55" s="26" t="s">
        <v>71</v>
      </c>
      <c r="E55" s="26">
        <v>94</v>
      </c>
      <c r="F55" s="130">
        <v>84.563829787234</v>
      </c>
      <c r="G55" s="130">
        <v>84.563829787234</v>
      </c>
      <c r="H55" s="26">
        <v>70</v>
      </c>
      <c r="I55" s="60">
        <v>83.0664893617021</v>
      </c>
      <c r="J55" s="26">
        <v>15</v>
      </c>
      <c r="K55" s="14">
        <f t="shared" si="0"/>
        <v>52</v>
      </c>
    </row>
    <row r="56" s="33" customFormat="1" spans="1:11">
      <c r="A56" s="18">
        <v>53</v>
      </c>
      <c r="B56" s="133" t="s">
        <v>240</v>
      </c>
      <c r="C56" s="18" t="s">
        <v>241</v>
      </c>
      <c r="D56" s="18" t="s">
        <v>149</v>
      </c>
      <c r="E56" s="18">
        <v>87</v>
      </c>
      <c r="F56" s="134">
        <v>82.1276595744681</v>
      </c>
      <c r="G56" s="134">
        <v>86.1277</v>
      </c>
      <c r="H56" s="18">
        <v>70</v>
      </c>
      <c r="I56" s="59">
        <v>83.033005</v>
      </c>
      <c r="J56" s="135">
        <v>14</v>
      </c>
      <c r="K56" s="14">
        <f t="shared" si="0"/>
        <v>53</v>
      </c>
    </row>
    <row r="57" s="33" customFormat="1" spans="1:11">
      <c r="A57" s="18">
        <v>54</v>
      </c>
      <c r="B57" s="18" t="s">
        <v>240</v>
      </c>
      <c r="C57" s="18" t="s">
        <v>241</v>
      </c>
      <c r="D57" s="18" t="s">
        <v>16</v>
      </c>
      <c r="E57" s="18">
        <v>87</v>
      </c>
      <c r="F57" s="134">
        <v>82</v>
      </c>
      <c r="G57" s="134">
        <v>86</v>
      </c>
      <c r="H57" s="18">
        <v>70</v>
      </c>
      <c r="I57" s="59">
        <v>82.95</v>
      </c>
      <c r="J57" s="135">
        <v>15</v>
      </c>
      <c r="K57" s="14">
        <f t="shared" si="0"/>
        <v>54</v>
      </c>
    </row>
    <row r="58" s="33" customFormat="1" spans="1:11">
      <c r="A58" s="18">
        <v>55</v>
      </c>
      <c r="B58" s="26" t="s">
        <v>240</v>
      </c>
      <c r="C58" s="26" t="s">
        <v>241</v>
      </c>
      <c r="D58" s="26" t="s">
        <v>54</v>
      </c>
      <c r="E58" s="26">
        <v>85</v>
      </c>
      <c r="F58" s="130">
        <v>85.9893617021277</v>
      </c>
      <c r="G58" s="130">
        <v>85.9893617021277</v>
      </c>
      <c r="H58" s="26">
        <v>70</v>
      </c>
      <c r="I58" s="60">
        <v>82.643085106383</v>
      </c>
      <c r="J58" s="26">
        <v>16</v>
      </c>
      <c r="K58" s="14">
        <f t="shared" si="0"/>
        <v>55</v>
      </c>
    </row>
    <row r="59" s="33" customFormat="1" spans="1:11">
      <c r="A59" s="18">
        <v>56</v>
      </c>
      <c r="B59" s="26" t="s">
        <v>242</v>
      </c>
      <c r="C59" s="26" t="s">
        <v>241</v>
      </c>
      <c r="D59" s="26" t="s">
        <v>176</v>
      </c>
      <c r="E59" s="26">
        <v>94</v>
      </c>
      <c r="F59" s="130">
        <v>77.5106382978723</v>
      </c>
      <c r="G59" s="130">
        <v>83.5106382978723</v>
      </c>
      <c r="H59" s="26">
        <v>70</v>
      </c>
      <c r="I59" s="60">
        <v>82.381914893617</v>
      </c>
      <c r="J59" s="26">
        <v>16</v>
      </c>
      <c r="K59" s="14">
        <f t="shared" si="0"/>
        <v>56</v>
      </c>
    </row>
    <row r="60" s="33" customFormat="1" spans="1:11">
      <c r="A60" s="18">
        <v>57</v>
      </c>
      <c r="B60" s="25" t="s">
        <v>240</v>
      </c>
      <c r="C60" s="23" t="s">
        <v>241</v>
      </c>
      <c r="D60" s="24" t="s">
        <v>122</v>
      </c>
      <c r="E60" s="25">
        <v>88</v>
      </c>
      <c r="F60" s="129">
        <v>79.8404255319149</v>
      </c>
      <c r="G60" s="130">
        <v>84.8404</v>
      </c>
      <c r="H60" s="25">
        <v>70</v>
      </c>
      <c r="I60" s="27">
        <v>82.34626</v>
      </c>
      <c r="J60" s="135">
        <v>17</v>
      </c>
      <c r="K60" s="14">
        <f t="shared" si="0"/>
        <v>57</v>
      </c>
    </row>
    <row r="61" s="33" customFormat="1" spans="1:11">
      <c r="A61" s="18">
        <v>58</v>
      </c>
      <c r="B61" s="26" t="s">
        <v>243</v>
      </c>
      <c r="C61" s="26" t="s">
        <v>241</v>
      </c>
      <c r="D61" s="26" t="s">
        <v>29</v>
      </c>
      <c r="E61" s="26">
        <v>87</v>
      </c>
      <c r="F61" s="130">
        <v>76.66</v>
      </c>
      <c r="G61" s="130">
        <v>83.6615384615385</v>
      </c>
      <c r="H61" s="26">
        <v>73</v>
      </c>
      <c r="I61" s="60">
        <v>82.03</v>
      </c>
      <c r="J61" s="26">
        <v>25</v>
      </c>
      <c r="K61" s="14">
        <f t="shared" si="0"/>
        <v>58</v>
      </c>
    </row>
    <row r="62" s="33" customFormat="1" spans="1:11">
      <c r="A62" s="18">
        <v>59</v>
      </c>
      <c r="B62" s="26" t="s">
        <v>243</v>
      </c>
      <c r="C62" s="26" t="s">
        <v>241</v>
      </c>
      <c r="D62" s="26" t="s">
        <v>29</v>
      </c>
      <c r="E62" s="26">
        <v>85</v>
      </c>
      <c r="F62" s="130">
        <v>72.06</v>
      </c>
      <c r="G62" s="130">
        <v>84.0615384615385</v>
      </c>
      <c r="H62" s="26">
        <v>70</v>
      </c>
      <c r="I62" s="60">
        <v>81.39</v>
      </c>
      <c r="J62" s="26">
        <v>26</v>
      </c>
      <c r="K62" s="14">
        <f t="shared" si="0"/>
        <v>59</v>
      </c>
    </row>
    <row r="63" s="33" customFormat="1" spans="1:11">
      <c r="A63" s="18">
        <v>60</v>
      </c>
      <c r="B63" s="26" t="s">
        <v>242</v>
      </c>
      <c r="C63" s="26" t="s">
        <v>241</v>
      </c>
      <c r="D63" s="26" t="s">
        <v>55</v>
      </c>
      <c r="E63" s="26">
        <v>85</v>
      </c>
      <c r="F63" s="130">
        <v>74.2978723404255</v>
      </c>
      <c r="G63" s="130">
        <v>81.2978723404255</v>
      </c>
      <c r="H63" s="26">
        <v>78</v>
      </c>
      <c r="I63" s="60">
        <v>81.1936170212766</v>
      </c>
      <c r="J63" s="26">
        <v>17</v>
      </c>
      <c r="K63" s="14">
        <f t="shared" si="0"/>
        <v>60</v>
      </c>
    </row>
    <row r="64" s="33" customFormat="1" spans="1:11">
      <c r="A64" s="18">
        <v>61</v>
      </c>
      <c r="B64" s="26" t="s">
        <v>243</v>
      </c>
      <c r="C64" s="26" t="s">
        <v>241</v>
      </c>
      <c r="D64" s="26" t="s">
        <v>15</v>
      </c>
      <c r="E64" s="26">
        <v>85</v>
      </c>
      <c r="F64" s="130">
        <v>75.9</v>
      </c>
      <c r="G64" s="130">
        <v>82.9</v>
      </c>
      <c r="H64" s="26">
        <v>70</v>
      </c>
      <c r="I64" s="60">
        <v>80.635</v>
      </c>
      <c r="J64" s="26">
        <v>27</v>
      </c>
      <c r="K64" s="14">
        <f t="shared" si="0"/>
        <v>61</v>
      </c>
    </row>
    <row r="65" s="33" customFormat="1" spans="1:11">
      <c r="A65" s="18">
        <v>62</v>
      </c>
      <c r="B65" s="25" t="s">
        <v>240</v>
      </c>
      <c r="C65" s="25" t="s">
        <v>241</v>
      </c>
      <c r="D65" s="25" t="s">
        <v>128</v>
      </c>
      <c r="E65" s="25">
        <v>85</v>
      </c>
      <c r="F65" s="129">
        <v>81.7872340425532</v>
      </c>
      <c r="G65" s="130">
        <v>81.7872340425532</v>
      </c>
      <c r="H65" s="25">
        <v>70</v>
      </c>
      <c r="I65" s="56">
        <v>79.9117021276596</v>
      </c>
      <c r="J65" s="135">
        <v>18</v>
      </c>
      <c r="K65" s="14">
        <f t="shared" si="0"/>
        <v>62</v>
      </c>
    </row>
    <row r="66" s="33" customFormat="1" spans="1:11">
      <c r="A66" s="18">
        <v>63</v>
      </c>
      <c r="B66" s="133" t="s">
        <v>240</v>
      </c>
      <c r="C66" s="18" t="s">
        <v>241</v>
      </c>
      <c r="D66" s="18" t="s">
        <v>146</v>
      </c>
      <c r="E66" s="18">
        <v>85</v>
      </c>
      <c r="F66" s="134">
        <v>75.5851063829787</v>
      </c>
      <c r="G66" s="134">
        <v>81.5851</v>
      </c>
      <c r="H66" s="18">
        <v>70</v>
      </c>
      <c r="I66" s="59">
        <v>79.780315</v>
      </c>
      <c r="J66" s="135">
        <v>19</v>
      </c>
      <c r="K66" s="14">
        <f t="shared" si="0"/>
        <v>63</v>
      </c>
    </row>
    <row r="67" s="33" customFormat="1" spans="1:11">
      <c r="A67" s="18">
        <v>64</v>
      </c>
      <c r="B67" s="26" t="s">
        <v>243</v>
      </c>
      <c r="C67" s="26" t="s">
        <v>241</v>
      </c>
      <c r="D67" s="26" t="s">
        <v>54</v>
      </c>
      <c r="E67" s="26">
        <v>88</v>
      </c>
      <c r="F67" s="130">
        <v>73.86</v>
      </c>
      <c r="G67" s="130">
        <v>80.86</v>
      </c>
      <c r="H67" s="26">
        <v>70</v>
      </c>
      <c r="I67" s="60">
        <v>79.759</v>
      </c>
      <c r="J67" s="26">
        <v>28</v>
      </c>
      <c r="K67" s="14">
        <f t="shared" si="0"/>
        <v>64</v>
      </c>
    </row>
    <row r="68" s="33" customFormat="1" spans="1:11">
      <c r="A68" s="18">
        <v>65</v>
      </c>
      <c r="B68" s="18" t="s">
        <v>240</v>
      </c>
      <c r="C68" s="23" t="s">
        <v>241</v>
      </c>
      <c r="D68" s="24" t="s">
        <v>18</v>
      </c>
      <c r="E68" s="25">
        <v>85</v>
      </c>
      <c r="F68" s="129">
        <v>80.7978723404255</v>
      </c>
      <c r="G68" s="130">
        <v>80.7978723404255</v>
      </c>
      <c r="H68" s="25">
        <v>70</v>
      </c>
      <c r="I68" s="27">
        <v>79.2686170212766</v>
      </c>
      <c r="J68" s="135">
        <v>20</v>
      </c>
      <c r="K68" s="14">
        <f t="shared" ref="K68:K98" si="1">RANK(I68,$I$4:$I$98)</f>
        <v>65</v>
      </c>
    </row>
    <row r="69" s="33" customFormat="1" spans="1:11">
      <c r="A69" s="18">
        <v>66</v>
      </c>
      <c r="B69" s="26" t="s">
        <v>242</v>
      </c>
      <c r="C69" s="26" t="s">
        <v>241</v>
      </c>
      <c r="D69" s="26" t="s">
        <v>15</v>
      </c>
      <c r="E69" s="26">
        <v>85</v>
      </c>
      <c r="F69" s="130">
        <v>77.7553191489362</v>
      </c>
      <c r="G69" s="130">
        <v>80.7553191489362</v>
      </c>
      <c r="H69" s="26">
        <v>70</v>
      </c>
      <c r="I69" s="60">
        <v>79.2409574468085</v>
      </c>
      <c r="J69" s="26">
        <v>18</v>
      </c>
      <c r="K69" s="14">
        <f t="shared" si="1"/>
        <v>66</v>
      </c>
    </row>
    <row r="70" s="33" customFormat="1" spans="1:11">
      <c r="A70" s="18">
        <v>67</v>
      </c>
      <c r="B70" s="18" t="s">
        <v>240</v>
      </c>
      <c r="C70" s="23" t="s">
        <v>241</v>
      </c>
      <c r="D70" s="24" t="s">
        <v>72</v>
      </c>
      <c r="E70" s="25">
        <v>85</v>
      </c>
      <c r="F70" s="129">
        <v>80.4574468085106</v>
      </c>
      <c r="G70" s="130">
        <v>80.4574468085106</v>
      </c>
      <c r="H70" s="25">
        <v>70</v>
      </c>
      <c r="I70" s="27">
        <v>79.0473404255319</v>
      </c>
      <c r="J70" s="18">
        <v>21</v>
      </c>
      <c r="K70" s="14">
        <f t="shared" si="1"/>
        <v>67</v>
      </c>
    </row>
    <row r="71" s="33" customFormat="1" spans="1:11">
      <c r="A71" s="18">
        <v>68</v>
      </c>
      <c r="B71" s="26" t="s">
        <v>242</v>
      </c>
      <c r="C71" s="26" t="s">
        <v>241</v>
      </c>
      <c r="D71" s="26" t="s">
        <v>35</v>
      </c>
      <c r="E71" s="26">
        <v>81</v>
      </c>
      <c r="F71" s="130">
        <v>81.3404255319149</v>
      </c>
      <c r="G71" s="130">
        <v>81.3404255319149</v>
      </c>
      <c r="H71" s="26">
        <v>70</v>
      </c>
      <c r="I71" s="60">
        <v>79.0212765957447</v>
      </c>
      <c r="J71" s="26">
        <v>19</v>
      </c>
      <c r="K71" s="14">
        <f t="shared" si="1"/>
        <v>68</v>
      </c>
    </row>
    <row r="72" s="33" customFormat="1" spans="1:11">
      <c r="A72" s="18">
        <v>69</v>
      </c>
      <c r="B72" s="18" t="s">
        <v>240</v>
      </c>
      <c r="C72" s="18" t="s">
        <v>241</v>
      </c>
      <c r="D72" s="18" t="s">
        <v>18</v>
      </c>
      <c r="E72" s="18">
        <v>88</v>
      </c>
      <c r="F72" s="134">
        <v>79.6595744680851</v>
      </c>
      <c r="G72" s="134">
        <v>79.6596</v>
      </c>
      <c r="H72" s="18">
        <v>70</v>
      </c>
      <c r="I72" s="59">
        <v>78.97874</v>
      </c>
      <c r="J72" s="135">
        <v>22</v>
      </c>
      <c r="K72" s="14">
        <f t="shared" si="1"/>
        <v>69</v>
      </c>
    </row>
    <row r="73" s="33" customFormat="1" spans="1:11">
      <c r="A73" s="18">
        <v>70</v>
      </c>
      <c r="B73" s="26" t="s">
        <v>243</v>
      </c>
      <c r="C73" s="26" t="s">
        <v>241</v>
      </c>
      <c r="D73" s="26" t="s">
        <v>107</v>
      </c>
      <c r="E73" s="26">
        <v>85</v>
      </c>
      <c r="F73" s="130">
        <v>75.14</v>
      </c>
      <c r="G73" s="130">
        <v>80.1384615384615</v>
      </c>
      <c r="H73" s="26">
        <v>70</v>
      </c>
      <c r="I73" s="60">
        <v>78.84</v>
      </c>
      <c r="J73" s="26">
        <v>29</v>
      </c>
      <c r="K73" s="14">
        <f t="shared" si="1"/>
        <v>70</v>
      </c>
    </row>
    <row r="74" s="33" customFormat="1" spans="1:11">
      <c r="A74" s="18">
        <v>71</v>
      </c>
      <c r="B74" s="26" t="s">
        <v>240</v>
      </c>
      <c r="C74" s="26" t="s">
        <v>241</v>
      </c>
      <c r="D74" s="26" t="s">
        <v>31</v>
      </c>
      <c r="E74" s="26">
        <v>88</v>
      </c>
      <c r="F74" s="130">
        <v>78.8297872340426</v>
      </c>
      <c r="G74" s="130">
        <v>78.8297872340426</v>
      </c>
      <c r="H74" s="26">
        <v>70</v>
      </c>
      <c r="I74" s="60">
        <v>78.4393617021277</v>
      </c>
      <c r="J74" s="26">
        <v>23</v>
      </c>
      <c r="K74" s="14">
        <f t="shared" si="1"/>
        <v>71</v>
      </c>
    </row>
    <row r="75" s="33" customFormat="1" spans="1:11">
      <c r="A75" s="18">
        <v>72</v>
      </c>
      <c r="B75" s="133" t="s">
        <v>240</v>
      </c>
      <c r="C75" s="18" t="s">
        <v>241</v>
      </c>
      <c r="D75" s="18" t="s">
        <v>33</v>
      </c>
      <c r="E75" s="18">
        <v>85</v>
      </c>
      <c r="F75" s="134">
        <v>78.8510638297872</v>
      </c>
      <c r="G75" s="134">
        <v>78.8510638297872</v>
      </c>
      <c r="H75" s="18">
        <v>70</v>
      </c>
      <c r="I75" s="59">
        <v>78.0031914893617</v>
      </c>
      <c r="J75" s="135">
        <v>24</v>
      </c>
      <c r="K75" s="14">
        <f t="shared" si="1"/>
        <v>72</v>
      </c>
    </row>
    <row r="76" s="33" customFormat="1" spans="1:11">
      <c r="A76" s="18">
        <v>73</v>
      </c>
      <c r="B76" s="26" t="s">
        <v>242</v>
      </c>
      <c r="C76" s="26" t="s">
        <v>241</v>
      </c>
      <c r="D76" s="26" t="s">
        <v>149</v>
      </c>
      <c r="E76" s="26">
        <v>85</v>
      </c>
      <c r="F76" s="130">
        <v>77.7765957446808</v>
      </c>
      <c r="G76" s="130">
        <v>77.7765957446808</v>
      </c>
      <c r="H76" s="26">
        <v>70</v>
      </c>
      <c r="I76" s="60">
        <v>77.3047872340425</v>
      </c>
      <c r="J76" s="26">
        <v>20</v>
      </c>
      <c r="K76" s="14">
        <f t="shared" si="1"/>
        <v>73</v>
      </c>
    </row>
    <row r="77" s="33" customFormat="1" spans="1:11">
      <c r="A77" s="18">
        <v>74</v>
      </c>
      <c r="B77" s="133" t="s">
        <v>240</v>
      </c>
      <c r="C77" s="18" t="s">
        <v>241</v>
      </c>
      <c r="D77" s="18" t="s">
        <v>20</v>
      </c>
      <c r="E77" s="18">
        <v>87</v>
      </c>
      <c r="F77" s="134">
        <v>76.9468085106383</v>
      </c>
      <c r="G77" s="134">
        <v>76.9468</v>
      </c>
      <c r="H77" s="18">
        <v>70</v>
      </c>
      <c r="I77" s="59">
        <v>77.06542</v>
      </c>
      <c r="J77" s="135">
        <v>25</v>
      </c>
      <c r="K77" s="14">
        <f t="shared" si="1"/>
        <v>74</v>
      </c>
    </row>
    <row r="78" s="33" customFormat="1" spans="1:11">
      <c r="A78" s="18">
        <v>75</v>
      </c>
      <c r="B78" s="26" t="s">
        <v>242</v>
      </c>
      <c r="C78" s="26" t="s">
        <v>241</v>
      </c>
      <c r="D78" s="26" t="s">
        <v>49</v>
      </c>
      <c r="E78" s="26">
        <v>85</v>
      </c>
      <c r="F78" s="130">
        <v>77.3617021276596</v>
      </c>
      <c r="G78" s="130">
        <v>77.3617021276596</v>
      </c>
      <c r="H78" s="26">
        <v>70</v>
      </c>
      <c r="I78" s="60">
        <v>77.0351063829787</v>
      </c>
      <c r="J78" s="26">
        <v>21</v>
      </c>
      <c r="K78" s="14">
        <f t="shared" si="1"/>
        <v>75</v>
      </c>
    </row>
    <row r="79" s="33" customFormat="1" spans="1:11">
      <c r="A79" s="18">
        <v>76</v>
      </c>
      <c r="B79" s="25" t="s">
        <v>240</v>
      </c>
      <c r="C79" s="23" t="s">
        <v>241</v>
      </c>
      <c r="D79" s="23" t="s">
        <v>80</v>
      </c>
      <c r="E79" s="23">
        <v>85</v>
      </c>
      <c r="F79" s="136">
        <v>77.1276595744681</v>
      </c>
      <c r="G79" s="137">
        <v>77.1276595744681</v>
      </c>
      <c r="H79" s="23">
        <v>70</v>
      </c>
      <c r="I79" s="59">
        <v>76.8829787234043</v>
      </c>
      <c r="J79" s="26">
        <v>26</v>
      </c>
      <c r="K79" s="14">
        <f t="shared" si="1"/>
        <v>76</v>
      </c>
    </row>
    <row r="80" s="33" customFormat="1" spans="1:11">
      <c r="A80" s="18">
        <v>77</v>
      </c>
      <c r="B80" s="133" t="s">
        <v>240</v>
      </c>
      <c r="C80" s="18" t="s">
        <v>241</v>
      </c>
      <c r="D80" s="18" t="s">
        <v>26</v>
      </c>
      <c r="E80" s="18">
        <v>85</v>
      </c>
      <c r="F80" s="134">
        <v>76.6914893617021</v>
      </c>
      <c r="G80" s="134">
        <v>76.6914893617021</v>
      </c>
      <c r="H80" s="18">
        <v>70</v>
      </c>
      <c r="I80" s="59">
        <v>76.5994680851064</v>
      </c>
      <c r="J80" s="135">
        <v>27</v>
      </c>
      <c r="K80" s="14">
        <f t="shared" si="1"/>
        <v>77</v>
      </c>
    </row>
    <row r="81" s="33" customFormat="1" spans="1:11">
      <c r="A81" s="18">
        <v>78</v>
      </c>
      <c r="B81" s="26" t="s">
        <v>242</v>
      </c>
      <c r="C81" s="26" t="s">
        <v>241</v>
      </c>
      <c r="D81" s="26" t="s">
        <v>247</v>
      </c>
      <c r="E81" s="26">
        <v>86</v>
      </c>
      <c r="F81" s="130">
        <v>76.4255319148936</v>
      </c>
      <c r="G81" s="130">
        <v>76.4255319148936</v>
      </c>
      <c r="H81" s="26">
        <v>70</v>
      </c>
      <c r="I81" s="60">
        <v>76.5765957446808</v>
      </c>
      <c r="J81" s="26">
        <v>22</v>
      </c>
      <c r="K81" s="14">
        <f t="shared" si="1"/>
        <v>78</v>
      </c>
    </row>
    <row r="82" s="33" customFormat="1" spans="1:11">
      <c r="A82" s="18">
        <v>79</v>
      </c>
      <c r="B82" s="18" t="s">
        <v>240</v>
      </c>
      <c r="C82" s="23" t="s">
        <v>241</v>
      </c>
      <c r="D82" s="24" t="s">
        <v>20</v>
      </c>
      <c r="E82" s="25">
        <v>85</v>
      </c>
      <c r="F82" s="129">
        <v>76.1276595744681</v>
      </c>
      <c r="G82" s="130">
        <v>76.1276595744681</v>
      </c>
      <c r="H82" s="25">
        <v>70</v>
      </c>
      <c r="I82" s="27">
        <v>76.2329787234043</v>
      </c>
      <c r="J82" s="135">
        <v>28</v>
      </c>
      <c r="K82" s="14">
        <f t="shared" si="1"/>
        <v>79</v>
      </c>
    </row>
    <row r="83" s="33" customFormat="1" spans="1:11">
      <c r="A83" s="18">
        <v>80</v>
      </c>
      <c r="B83" s="133" t="s">
        <v>240</v>
      </c>
      <c r="C83" s="18" t="s">
        <v>241</v>
      </c>
      <c r="D83" s="18" t="s">
        <v>29</v>
      </c>
      <c r="E83" s="18">
        <v>86</v>
      </c>
      <c r="F83" s="134">
        <v>75.7553191489362</v>
      </c>
      <c r="G83" s="134">
        <v>75.7553</v>
      </c>
      <c r="H83" s="18">
        <v>70</v>
      </c>
      <c r="I83" s="59">
        <v>76.140945</v>
      </c>
      <c r="J83" s="135">
        <v>29</v>
      </c>
      <c r="K83" s="14">
        <f t="shared" si="1"/>
        <v>80</v>
      </c>
    </row>
    <row r="84" s="33" customFormat="1" spans="1:11">
      <c r="A84" s="18">
        <v>81</v>
      </c>
      <c r="B84" s="18" t="s">
        <v>240</v>
      </c>
      <c r="C84" s="18" t="s">
        <v>241</v>
      </c>
      <c r="D84" s="18" t="s">
        <v>37</v>
      </c>
      <c r="E84" s="18">
        <v>88</v>
      </c>
      <c r="F84" s="134">
        <v>75.2659574468085</v>
      </c>
      <c r="G84" s="134">
        <v>75.2659574468085</v>
      </c>
      <c r="H84" s="18">
        <v>70</v>
      </c>
      <c r="I84" s="59">
        <v>76.1228723404255</v>
      </c>
      <c r="J84" s="135">
        <v>30</v>
      </c>
      <c r="K84" s="14">
        <f t="shared" si="1"/>
        <v>81</v>
      </c>
    </row>
    <row r="85" s="33" customFormat="1" spans="1:11">
      <c r="A85" s="18">
        <v>82</v>
      </c>
      <c r="B85" s="26" t="s">
        <v>242</v>
      </c>
      <c r="C85" s="26" t="s">
        <v>241</v>
      </c>
      <c r="D85" s="26" t="s">
        <v>30</v>
      </c>
      <c r="E85" s="26">
        <v>86</v>
      </c>
      <c r="F85" s="130">
        <v>73.7765957446808</v>
      </c>
      <c r="G85" s="130">
        <v>73.7765957446808</v>
      </c>
      <c r="H85" s="26">
        <v>73</v>
      </c>
      <c r="I85" s="60">
        <v>75.4547872340426</v>
      </c>
      <c r="J85" s="26">
        <v>23</v>
      </c>
      <c r="K85" s="14">
        <f t="shared" si="1"/>
        <v>82</v>
      </c>
    </row>
    <row r="86" s="33" customFormat="1" spans="1:11">
      <c r="A86" s="18">
        <v>83</v>
      </c>
      <c r="B86" s="26" t="s">
        <v>243</v>
      </c>
      <c r="C86" s="26" t="s">
        <v>241</v>
      </c>
      <c r="D86" s="26" t="s">
        <v>55</v>
      </c>
      <c r="E86" s="26">
        <v>85</v>
      </c>
      <c r="F86" s="130">
        <v>72.766</v>
      </c>
      <c r="G86" s="130">
        <v>74.766</v>
      </c>
      <c r="H86" s="26">
        <v>70</v>
      </c>
      <c r="I86" s="60">
        <v>75.3479</v>
      </c>
      <c r="J86" s="26">
        <v>30</v>
      </c>
      <c r="K86" s="14">
        <f t="shared" si="1"/>
        <v>83</v>
      </c>
    </row>
    <row r="87" s="33" customFormat="1" spans="1:11">
      <c r="A87" s="18">
        <v>84</v>
      </c>
      <c r="B87" s="26" t="s">
        <v>243</v>
      </c>
      <c r="C87" s="26" t="s">
        <v>241</v>
      </c>
      <c r="D87" s="26" t="s">
        <v>47</v>
      </c>
      <c r="E87" s="26">
        <v>85</v>
      </c>
      <c r="F87" s="130">
        <v>69.5638</v>
      </c>
      <c r="G87" s="130">
        <v>74.5692307692308</v>
      </c>
      <c r="H87" s="26">
        <v>70</v>
      </c>
      <c r="I87" s="60">
        <v>75.216</v>
      </c>
      <c r="J87" s="26">
        <v>31</v>
      </c>
      <c r="K87" s="14">
        <f t="shared" si="1"/>
        <v>84</v>
      </c>
    </row>
    <row r="88" s="33" customFormat="1" spans="1:11">
      <c r="A88" s="18">
        <v>85</v>
      </c>
      <c r="B88" s="26" t="s">
        <v>243</v>
      </c>
      <c r="C88" s="26" t="s">
        <v>241</v>
      </c>
      <c r="D88" s="26" t="s">
        <v>16</v>
      </c>
      <c r="E88" s="26">
        <v>88</v>
      </c>
      <c r="F88" s="130">
        <v>69.6</v>
      </c>
      <c r="G88" s="130">
        <v>72.6</v>
      </c>
      <c r="H88" s="26">
        <v>74</v>
      </c>
      <c r="I88" s="60">
        <v>75.19</v>
      </c>
      <c r="J88" s="26">
        <v>32</v>
      </c>
      <c r="K88" s="14">
        <f t="shared" si="1"/>
        <v>85</v>
      </c>
    </row>
    <row r="89" s="33" customFormat="1" spans="1:11">
      <c r="A89" s="18">
        <v>86</v>
      </c>
      <c r="B89" s="26" t="s">
        <v>242</v>
      </c>
      <c r="C89" s="26" t="s">
        <v>241</v>
      </c>
      <c r="D89" s="26" t="s">
        <v>119</v>
      </c>
      <c r="E89" s="26">
        <v>85</v>
      </c>
      <c r="F89" s="130">
        <v>74.3191489361702</v>
      </c>
      <c r="G89" s="130">
        <v>74.3191489361702</v>
      </c>
      <c r="H89" s="26">
        <v>70</v>
      </c>
      <c r="I89" s="60">
        <v>75.0574468085106</v>
      </c>
      <c r="J89" s="26">
        <v>24</v>
      </c>
      <c r="K89" s="14">
        <f t="shared" si="1"/>
        <v>86</v>
      </c>
    </row>
    <row r="90" s="33" customFormat="1" spans="1:11">
      <c r="A90" s="18">
        <v>87</v>
      </c>
      <c r="B90" s="26" t="s">
        <v>243</v>
      </c>
      <c r="C90" s="26" t="s">
        <v>241</v>
      </c>
      <c r="D90" s="26" t="s">
        <v>26</v>
      </c>
      <c r="E90" s="26">
        <v>87</v>
      </c>
      <c r="F90" s="130">
        <v>68.48</v>
      </c>
      <c r="G90" s="130">
        <v>73.4769230769231</v>
      </c>
      <c r="H90" s="26">
        <v>70</v>
      </c>
      <c r="I90" s="60">
        <v>74.81</v>
      </c>
      <c r="J90" s="26">
        <v>33</v>
      </c>
      <c r="K90" s="14">
        <f t="shared" si="1"/>
        <v>87</v>
      </c>
    </row>
    <row r="91" s="33" customFormat="1" spans="1:11">
      <c r="A91" s="18">
        <v>88</v>
      </c>
      <c r="B91" s="18" t="s">
        <v>240</v>
      </c>
      <c r="C91" s="23" t="s">
        <v>241</v>
      </c>
      <c r="D91" s="24" t="s">
        <v>80</v>
      </c>
      <c r="E91" s="25">
        <v>87</v>
      </c>
      <c r="F91" s="129">
        <v>72.2765957446808</v>
      </c>
      <c r="G91" s="130">
        <v>72.2766</v>
      </c>
      <c r="H91" s="25">
        <v>70</v>
      </c>
      <c r="I91" s="27">
        <v>74.02979</v>
      </c>
      <c r="J91" s="18">
        <v>31</v>
      </c>
      <c r="K91" s="14">
        <f t="shared" si="1"/>
        <v>88</v>
      </c>
    </row>
    <row r="92" s="33" customFormat="1" spans="1:11">
      <c r="A92" s="18">
        <v>89</v>
      </c>
      <c r="B92" s="26" t="s">
        <v>240</v>
      </c>
      <c r="C92" s="26" t="s">
        <v>241</v>
      </c>
      <c r="D92" s="26" t="s">
        <v>54</v>
      </c>
      <c r="E92" s="26">
        <v>88</v>
      </c>
      <c r="F92" s="130">
        <v>69.968085106383</v>
      </c>
      <c r="G92" s="130">
        <v>69.968085106383</v>
      </c>
      <c r="H92" s="26">
        <v>70</v>
      </c>
      <c r="I92" s="60">
        <v>72.679255319149</v>
      </c>
      <c r="J92" s="26">
        <v>32</v>
      </c>
      <c r="K92" s="14">
        <f t="shared" si="1"/>
        <v>89</v>
      </c>
    </row>
    <row r="93" s="33" customFormat="1" spans="1:11">
      <c r="A93" s="18">
        <v>90</v>
      </c>
      <c r="B93" s="26" t="s">
        <v>243</v>
      </c>
      <c r="C93" s="26" t="s">
        <v>241</v>
      </c>
      <c r="D93" s="26" t="s">
        <v>135</v>
      </c>
      <c r="E93" s="26">
        <v>85</v>
      </c>
      <c r="F93" s="130">
        <v>65.56</v>
      </c>
      <c r="G93" s="130">
        <v>70.56</v>
      </c>
      <c r="H93" s="26">
        <v>70</v>
      </c>
      <c r="I93" s="60">
        <v>72.614</v>
      </c>
      <c r="J93" s="26">
        <v>34</v>
      </c>
      <c r="K93" s="14">
        <f t="shared" si="1"/>
        <v>90</v>
      </c>
    </row>
    <row r="94" s="33" customFormat="1" spans="1:11">
      <c r="A94" s="18">
        <v>91</v>
      </c>
      <c r="B94" s="26" t="s">
        <v>243</v>
      </c>
      <c r="C94" s="26" t="s">
        <v>241</v>
      </c>
      <c r="D94" s="26" t="s">
        <v>34</v>
      </c>
      <c r="E94" s="26">
        <v>88</v>
      </c>
      <c r="F94" s="130">
        <v>66.76</v>
      </c>
      <c r="G94" s="130">
        <v>69.7538461538462</v>
      </c>
      <c r="H94" s="26">
        <v>70</v>
      </c>
      <c r="I94" s="60">
        <v>72.54</v>
      </c>
      <c r="J94" s="26">
        <v>35</v>
      </c>
      <c r="K94" s="14">
        <f t="shared" si="1"/>
        <v>91</v>
      </c>
    </row>
    <row r="95" s="33" customFormat="1" spans="1:11">
      <c r="A95" s="18">
        <v>92</v>
      </c>
      <c r="B95" s="26" t="s">
        <v>242</v>
      </c>
      <c r="C95" s="26" t="s">
        <v>241</v>
      </c>
      <c r="D95" s="26" t="s">
        <v>20</v>
      </c>
      <c r="E95" s="26">
        <v>85</v>
      </c>
      <c r="F95" s="130">
        <v>70.3829787234042</v>
      </c>
      <c r="G95" s="130">
        <v>70.3829787234042</v>
      </c>
      <c r="H95" s="26">
        <v>70</v>
      </c>
      <c r="I95" s="60">
        <v>72.4989361702128</v>
      </c>
      <c r="J95" s="26">
        <v>25</v>
      </c>
      <c r="K95" s="14">
        <f t="shared" si="1"/>
        <v>92</v>
      </c>
    </row>
    <row r="96" s="33" customFormat="1" spans="1:11">
      <c r="A96" s="18">
        <v>93</v>
      </c>
      <c r="B96" s="26" t="s">
        <v>242</v>
      </c>
      <c r="C96" s="26" t="s">
        <v>241</v>
      </c>
      <c r="D96" s="26" t="s">
        <v>55</v>
      </c>
      <c r="E96" s="26">
        <v>85</v>
      </c>
      <c r="F96" s="130">
        <v>66.3191489361702</v>
      </c>
      <c r="G96" s="130">
        <v>69.3191489361702</v>
      </c>
      <c r="H96" s="26">
        <v>70</v>
      </c>
      <c r="I96" s="60">
        <v>71.8074468085106</v>
      </c>
      <c r="J96" s="26">
        <v>26</v>
      </c>
      <c r="K96" s="14">
        <f t="shared" si="1"/>
        <v>93</v>
      </c>
    </row>
    <row r="97" s="33" customFormat="1" spans="1:11">
      <c r="A97" s="18">
        <v>94</v>
      </c>
      <c r="B97" s="26" t="s">
        <v>242</v>
      </c>
      <c r="C97" s="26" t="s">
        <v>241</v>
      </c>
      <c r="D97" s="26" t="s">
        <v>22</v>
      </c>
      <c r="E97" s="26">
        <v>85</v>
      </c>
      <c r="F97" s="130">
        <v>65.7234042553192</v>
      </c>
      <c r="G97" s="130">
        <v>65.7234042553192</v>
      </c>
      <c r="H97" s="26">
        <v>70</v>
      </c>
      <c r="I97" s="60">
        <v>69.4702127659575</v>
      </c>
      <c r="J97" s="26">
        <v>27</v>
      </c>
      <c r="K97" s="14">
        <f t="shared" si="1"/>
        <v>94</v>
      </c>
    </row>
    <row r="98" s="33" customFormat="1" spans="1:11">
      <c r="A98" s="18">
        <v>95</v>
      </c>
      <c r="B98" s="26" t="s">
        <v>242</v>
      </c>
      <c r="C98" s="26" t="s">
        <v>241</v>
      </c>
      <c r="D98" s="26" t="s">
        <v>20</v>
      </c>
      <c r="E98" s="26">
        <v>88</v>
      </c>
      <c r="F98" s="130">
        <v>63.2553191489362</v>
      </c>
      <c r="G98" s="130">
        <v>62.2553191489362</v>
      </c>
      <c r="H98" s="26">
        <v>70</v>
      </c>
      <c r="I98" s="60">
        <v>67.6659574468085</v>
      </c>
      <c r="J98" s="26">
        <v>28</v>
      </c>
      <c r="K98" s="14">
        <f t="shared" si="1"/>
        <v>95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22013888888889" right="0.75" top="0.354166666666667" bottom="0.23611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L1" sqref="L$1:M$1048576"/>
    </sheetView>
  </sheetViews>
  <sheetFormatPr defaultColWidth="8.75" defaultRowHeight="13.5"/>
  <cols>
    <col min="1" max="1" width="7.25" customWidth="1"/>
    <col min="2" max="2" width="20.4833333333333" customWidth="1"/>
    <col min="3" max="3" width="15.75" customWidth="1"/>
    <col min="4" max="4" width="10.5" customWidth="1"/>
    <col min="5" max="5" width="14.6916666666667" customWidth="1"/>
    <col min="6" max="6" width="15.9166666666667" customWidth="1"/>
    <col min="7" max="7" width="11" customWidth="1"/>
    <col min="8" max="8" width="17" customWidth="1"/>
    <col min="9" max="9" width="7.9" customWidth="1"/>
    <col min="10" max="11" width="10" customWidth="1"/>
  </cols>
  <sheetData>
    <row r="1" ht="28.5" customHeight="1" spans="1:1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ht="22.5" customHeight="1" spans="1:11">
      <c r="A2" s="115" t="s">
        <v>1</v>
      </c>
      <c r="B2" s="115" t="s">
        <v>2</v>
      </c>
      <c r="C2" s="116" t="s">
        <v>3</v>
      </c>
      <c r="D2" s="115" t="s">
        <v>4</v>
      </c>
      <c r="E2" s="115" t="s">
        <v>5</v>
      </c>
      <c r="F2" s="115" t="s">
        <v>6</v>
      </c>
      <c r="G2" s="115"/>
      <c r="H2" s="115" t="s">
        <v>7</v>
      </c>
      <c r="I2" s="117" t="s">
        <v>8</v>
      </c>
      <c r="J2" s="118" t="s">
        <v>9</v>
      </c>
      <c r="K2" s="118" t="s">
        <v>10</v>
      </c>
    </row>
    <row r="3" ht="22.5" customHeight="1" spans="1:11">
      <c r="A3" s="115"/>
      <c r="B3" s="115"/>
      <c r="C3" s="116"/>
      <c r="D3" s="115"/>
      <c r="E3" s="115" t="s">
        <v>11</v>
      </c>
      <c r="F3" s="115" t="s">
        <v>12</v>
      </c>
      <c r="G3" s="118" t="s">
        <v>11</v>
      </c>
      <c r="H3" s="115" t="s">
        <v>11</v>
      </c>
      <c r="I3" s="117"/>
      <c r="J3" s="118"/>
      <c r="K3" s="118"/>
    </row>
    <row r="4" ht="22.5" customHeight="1" spans="1:11">
      <c r="A4" s="119">
        <v>1</v>
      </c>
      <c r="B4" s="119" t="s">
        <v>248</v>
      </c>
      <c r="C4" s="119" t="s">
        <v>249</v>
      </c>
      <c r="D4" s="119" t="s">
        <v>250</v>
      </c>
      <c r="E4" s="120">
        <v>100</v>
      </c>
      <c r="F4" s="121">
        <v>83.03</v>
      </c>
      <c r="G4" s="119">
        <v>100</v>
      </c>
      <c r="H4" s="120">
        <v>97</v>
      </c>
      <c r="I4" s="122">
        <f t="shared" ref="I4:I34" si="0">E4*15%+G4*65%+H4*20%</f>
        <v>99.4</v>
      </c>
      <c r="J4" s="119">
        <f t="shared" ref="J4:J34" si="1">_xlfn.RANK.EQ(I4,$I$4:$I$34,0)</f>
        <v>4</v>
      </c>
      <c r="K4" s="119">
        <v>4</v>
      </c>
    </row>
    <row r="5" ht="22.5" customHeight="1" spans="1:11">
      <c r="A5" s="119">
        <v>2</v>
      </c>
      <c r="B5" s="119" t="s">
        <v>248</v>
      </c>
      <c r="C5" s="119" t="s">
        <v>249</v>
      </c>
      <c r="D5" s="119" t="s">
        <v>15</v>
      </c>
      <c r="E5" s="120">
        <v>94</v>
      </c>
      <c r="F5" s="121">
        <v>84.19</v>
      </c>
      <c r="G5" s="119">
        <v>88.19</v>
      </c>
      <c r="H5" s="120">
        <v>76</v>
      </c>
      <c r="I5" s="122">
        <f t="shared" si="0"/>
        <v>86.6235</v>
      </c>
      <c r="J5" s="119">
        <f t="shared" si="1"/>
        <v>15</v>
      </c>
      <c r="K5" s="119">
        <v>15</v>
      </c>
    </row>
    <row r="6" ht="22.5" customHeight="1" spans="1:11">
      <c r="A6" s="119">
        <v>3</v>
      </c>
      <c r="B6" s="119" t="s">
        <v>248</v>
      </c>
      <c r="C6" s="119" t="s">
        <v>241</v>
      </c>
      <c r="D6" s="119" t="s">
        <v>18</v>
      </c>
      <c r="E6" s="120">
        <v>94</v>
      </c>
      <c r="F6" s="121">
        <v>87.02</v>
      </c>
      <c r="G6" s="119">
        <v>100</v>
      </c>
      <c r="H6" s="120">
        <v>80</v>
      </c>
      <c r="I6" s="122">
        <f t="shared" si="0"/>
        <v>95.1</v>
      </c>
      <c r="J6" s="119">
        <f t="shared" si="1"/>
        <v>6</v>
      </c>
      <c r="K6" s="119">
        <v>6</v>
      </c>
    </row>
    <row r="7" ht="22.5" customHeight="1" spans="1:11">
      <c r="A7" s="119">
        <v>4</v>
      </c>
      <c r="B7" s="119" t="s">
        <v>248</v>
      </c>
      <c r="C7" s="119" t="s">
        <v>194</v>
      </c>
      <c r="D7" s="119" t="s">
        <v>15</v>
      </c>
      <c r="E7" s="119">
        <v>88</v>
      </c>
      <c r="F7" s="121">
        <v>84.68</v>
      </c>
      <c r="G7" s="119">
        <v>90.68</v>
      </c>
      <c r="H7" s="119">
        <v>60</v>
      </c>
      <c r="I7" s="122">
        <f t="shared" si="0"/>
        <v>84.142</v>
      </c>
      <c r="J7" s="119">
        <f t="shared" si="1"/>
        <v>18</v>
      </c>
      <c r="K7" s="119">
        <v>18</v>
      </c>
    </row>
    <row r="8" ht="22.5" customHeight="1" spans="1:11">
      <c r="A8" s="119">
        <v>5</v>
      </c>
      <c r="B8" s="119" t="s">
        <v>248</v>
      </c>
      <c r="C8" s="119" t="s">
        <v>194</v>
      </c>
      <c r="D8" s="119" t="s">
        <v>18</v>
      </c>
      <c r="E8" s="120">
        <v>91</v>
      </c>
      <c r="F8" s="121">
        <v>84.16</v>
      </c>
      <c r="G8" s="119">
        <v>99.16</v>
      </c>
      <c r="H8" s="120">
        <v>88</v>
      </c>
      <c r="I8" s="122">
        <f t="shared" si="0"/>
        <v>95.704</v>
      </c>
      <c r="J8" s="119">
        <f t="shared" si="1"/>
        <v>5</v>
      </c>
      <c r="K8" s="119">
        <v>5</v>
      </c>
    </row>
    <row r="9" ht="22.5" customHeight="1" spans="1:11">
      <c r="A9" s="123">
        <v>6</v>
      </c>
      <c r="B9" s="123" t="s">
        <v>248</v>
      </c>
      <c r="C9" s="123" t="s">
        <v>241</v>
      </c>
      <c r="D9" s="124" t="s">
        <v>61</v>
      </c>
      <c r="E9" s="125">
        <v>100</v>
      </c>
      <c r="F9" s="126">
        <v>88</v>
      </c>
      <c r="G9" s="123">
        <v>100</v>
      </c>
      <c r="H9" s="125">
        <v>100</v>
      </c>
      <c r="I9" s="122">
        <f t="shared" si="0"/>
        <v>100</v>
      </c>
      <c r="J9" s="119">
        <f t="shared" si="1"/>
        <v>1</v>
      </c>
      <c r="K9" s="123">
        <v>1</v>
      </c>
    </row>
    <row r="10" ht="22.5" customHeight="1" spans="1:11">
      <c r="A10" s="127">
        <v>7</v>
      </c>
      <c r="B10" s="127" t="s">
        <v>248</v>
      </c>
      <c r="C10" s="123" t="s">
        <v>241</v>
      </c>
      <c r="D10" s="124" t="s">
        <v>54</v>
      </c>
      <c r="E10" s="127">
        <v>83</v>
      </c>
      <c r="F10" s="126">
        <v>83.01</v>
      </c>
      <c r="G10" s="127">
        <v>88.01</v>
      </c>
      <c r="H10" s="127">
        <v>66</v>
      </c>
      <c r="I10" s="122">
        <f t="shared" si="0"/>
        <v>82.8565</v>
      </c>
      <c r="J10" s="119">
        <f t="shared" si="1"/>
        <v>24</v>
      </c>
      <c r="K10" s="127">
        <v>24</v>
      </c>
    </row>
    <row r="11" ht="22.5" customHeight="1" spans="1:11">
      <c r="A11" s="127">
        <v>8</v>
      </c>
      <c r="B11" s="127" t="s">
        <v>248</v>
      </c>
      <c r="C11" s="123" t="s">
        <v>194</v>
      </c>
      <c r="D11" s="124" t="s">
        <v>149</v>
      </c>
      <c r="E11" s="127">
        <v>90</v>
      </c>
      <c r="F11" s="126">
        <v>77.29</v>
      </c>
      <c r="G11" s="127">
        <v>85.29</v>
      </c>
      <c r="H11" s="127">
        <v>72</v>
      </c>
      <c r="I11" s="122">
        <f t="shared" si="0"/>
        <v>83.3385</v>
      </c>
      <c r="J11" s="119">
        <f t="shared" si="1"/>
        <v>22</v>
      </c>
      <c r="K11" s="127">
        <v>22</v>
      </c>
    </row>
    <row r="12" ht="22.5" customHeight="1" spans="1:11">
      <c r="A12" s="127">
        <v>9</v>
      </c>
      <c r="B12" s="127" t="s">
        <v>248</v>
      </c>
      <c r="C12" s="123" t="s">
        <v>241</v>
      </c>
      <c r="D12" s="124" t="s">
        <v>16</v>
      </c>
      <c r="E12" s="127">
        <v>98</v>
      </c>
      <c r="F12" s="126">
        <v>84.39</v>
      </c>
      <c r="G12" s="127">
        <v>91.39</v>
      </c>
      <c r="H12" s="127">
        <v>81</v>
      </c>
      <c r="I12" s="122">
        <f t="shared" si="0"/>
        <v>90.3035</v>
      </c>
      <c r="J12" s="119">
        <f t="shared" si="1"/>
        <v>9</v>
      </c>
      <c r="K12" s="127">
        <v>9</v>
      </c>
    </row>
    <row r="13" ht="22.5" customHeight="1" spans="1:11">
      <c r="A13" s="127">
        <v>10</v>
      </c>
      <c r="B13" s="127" t="s">
        <v>248</v>
      </c>
      <c r="C13" s="123" t="s">
        <v>209</v>
      </c>
      <c r="D13" s="124" t="s">
        <v>88</v>
      </c>
      <c r="E13" s="128">
        <v>100</v>
      </c>
      <c r="F13" s="126">
        <v>87.09</v>
      </c>
      <c r="G13" s="127">
        <v>100</v>
      </c>
      <c r="H13" s="128">
        <v>100</v>
      </c>
      <c r="I13" s="122">
        <f t="shared" si="0"/>
        <v>100</v>
      </c>
      <c r="J13" s="119">
        <f t="shared" si="1"/>
        <v>1</v>
      </c>
      <c r="K13" s="127">
        <v>1</v>
      </c>
    </row>
    <row r="14" ht="22.5" customHeight="1" spans="1:11">
      <c r="A14" s="127">
        <v>11</v>
      </c>
      <c r="B14" s="127" t="s">
        <v>248</v>
      </c>
      <c r="C14" s="123" t="s">
        <v>194</v>
      </c>
      <c r="D14" s="124" t="s">
        <v>88</v>
      </c>
      <c r="E14" s="127">
        <v>100</v>
      </c>
      <c r="F14" s="126">
        <v>84.63</v>
      </c>
      <c r="G14" s="127">
        <v>100</v>
      </c>
      <c r="H14" s="127">
        <v>100</v>
      </c>
      <c r="I14" s="122">
        <f t="shared" si="0"/>
        <v>100</v>
      </c>
      <c r="J14" s="119">
        <f t="shared" si="1"/>
        <v>1</v>
      </c>
      <c r="K14" s="127">
        <v>1</v>
      </c>
    </row>
    <row r="15" ht="22.5" customHeight="1" spans="1:11">
      <c r="A15" s="127">
        <v>12</v>
      </c>
      <c r="B15" s="127" t="s">
        <v>248</v>
      </c>
      <c r="C15" s="123" t="s">
        <v>241</v>
      </c>
      <c r="D15" s="124" t="s">
        <v>69</v>
      </c>
      <c r="E15" s="127">
        <v>83</v>
      </c>
      <c r="F15" s="126">
        <v>83.4</v>
      </c>
      <c r="G15" s="127">
        <v>86.4</v>
      </c>
      <c r="H15" s="127">
        <v>76</v>
      </c>
      <c r="I15" s="122">
        <f t="shared" si="0"/>
        <v>83.81</v>
      </c>
      <c r="J15" s="119">
        <f t="shared" si="1"/>
        <v>21</v>
      </c>
      <c r="K15" s="127">
        <v>21</v>
      </c>
    </row>
    <row r="16" ht="22.5" customHeight="1" spans="1:11">
      <c r="A16" s="127">
        <v>13</v>
      </c>
      <c r="B16" s="127" t="s">
        <v>248</v>
      </c>
      <c r="C16" s="123" t="s">
        <v>194</v>
      </c>
      <c r="D16" s="124" t="s">
        <v>124</v>
      </c>
      <c r="E16" s="127">
        <v>87</v>
      </c>
      <c r="F16" s="126">
        <v>83.38</v>
      </c>
      <c r="G16" s="127">
        <v>88.38</v>
      </c>
      <c r="H16" s="127">
        <v>67</v>
      </c>
      <c r="I16" s="122">
        <f t="shared" si="0"/>
        <v>83.897</v>
      </c>
      <c r="J16" s="119">
        <f t="shared" si="1"/>
        <v>20</v>
      </c>
      <c r="K16" s="127">
        <v>20</v>
      </c>
    </row>
    <row r="17" ht="22.5" customHeight="1" spans="1:11">
      <c r="A17" s="127">
        <v>14</v>
      </c>
      <c r="B17" s="127" t="s">
        <v>248</v>
      </c>
      <c r="C17" s="123" t="s">
        <v>209</v>
      </c>
      <c r="D17" s="124" t="s">
        <v>149</v>
      </c>
      <c r="E17" s="127">
        <v>85</v>
      </c>
      <c r="F17" s="126">
        <v>82.14</v>
      </c>
      <c r="G17" s="127">
        <v>84.14</v>
      </c>
      <c r="H17" s="127">
        <v>78</v>
      </c>
      <c r="I17" s="122">
        <f t="shared" si="0"/>
        <v>83.041</v>
      </c>
      <c r="J17" s="119">
        <f t="shared" si="1"/>
        <v>23</v>
      </c>
      <c r="K17" s="127">
        <v>23</v>
      </c>
    </row>
    <row r="18" ht="22.5" customHeight="1" spans="1:11">
      <c r="A18" s="127">
        <v>15</v>
      </c>
      <c r="B18" s="127" t="s">
        <v>248</v>
      </c>
      <c r="C18" s="123" t="s">
        <v>209</v>
      </c>
      <c r="D18" s="124" t="s">
        <v>18</v>
      </c>
      <c r="E18" s="127">
        <v>85</v>
      </c>
      <c r="F18" s="126">
        <v>72.24</v>
      </c>
      <c r="G18" s="127">
        <v>72.24</v>
      </c>
      <c r="H18" s="127">
        <v>70</v>
      </c>
      <c r="I18" s="122">
        <f t="shared" si="0"/>
        <v>73.706</v>
      </c>
      <c r="J18" s="119">
        <f t="shared" si="1"/>
        <v>31</v>
      </c>
      <c r="K18" s="127">
        <v>31</v>
      </c>
    </row>
    <row r="19" ht="22.5" customHeight="1" spans="1:11">
      <c r="A19" s="127">
        <v>16</v>
      </c>
      <c r="B19" s="127" t="s">
        <v>248</v>
      </c>
      <c r="C19" s="123" t="s">
        <v>241</v>
      </c>
      <c r="D19" s="124" t="s">
        <v>128</v>
      </c>
      <c r="E19" s="127">
        <v>85</v>
      </c>
      <c r="F19" s="126">
        <v>78.35</v>
      </c>
      <c r="G19" s="127">
        <v>82.35</v>
      </c>
      <c r="H19" s="127">
        <v>70</v>
      </c>
      <c r="I19" s="122">
        <f t="shared" si="0"/>
        <v>80.2775</v>
      </c>
      <c r="J19" s="119">
        <f t="shared" si="1"/>
        <v>26</v>
      </c>
      <c r="K19" s="127">
        <v>26</v>
      </c>
    </row>
    <row r="20" ht="22.5" customHeight="1" spans="1:11">
      <c r="A20" s="127">
        <v>17</v>
      </c>
      <c r="B20" s="127" t="s">
        <v>248</v>
      </c>
      <c r="C20" s="123" t="s">
        <v>194</v>
      </c>
      <c r="D20" s="124" t="s">
        <v>94</v>
      </c>
      <c r="E20" s="127">
        <v>93</v>
      </c>
      <c r="F20" s="126">
        <v>85.65</v>
      </c>
      <c r="G20" s="127">
        <v>85.65</v>
      </c>
      <c r="H20" s="127">
        <v>80</v>
      </c>
      <c r="I20" s="122">
        <f t="shared" si="0"/>
        <v>85.6225</v>
      </c>
      <c r="J20" s="119">
        <f t="shared" si="1"/>
        <v>17</v>
      </c>
      <c r="K20" s="127">
        <v>17</v>
      </c>
    </row>
    <row r="21" ht="22.5" customHeight="1" spans="1:11">
      <c r="A21" s="127">
        <v>18</v>
      </c>
      <c r="B21" s="127" t="s">
        <v>248</v>
      </c>
      <c r="C21" s="123" t="s">
        <v>194</v>
      </c>
      <c r="D21" s="124" t="s">
        <v>214</v>
      </c>
      <c r="E21" s="128">
        <v>88</v>
      </c>
      <c r="F21" s="126">
        <v>86.67</v>
      </c>
      <c r="G21" s="127">
        <v>98.67</v>
      </c>
      <c r="H21" s="128">
        <v>70</v>
      </c>
      <c r="I21" s="122">
        <f t="shared" si="0"/>
        <v>91.3355</v>
      </c>
      <c r="J21" s="119">
        <f t="shared" si="1"/>
        <v>8</v>
      </c>
      <c r="K21" s="127">
        <v>8</v>
      </c>
    </row>
    <row r="22" ht="22.5" customHeight="1" spans="1:11">
      <c r="A22" s="127">
        <v>19</v>
      </c>
      <c r="B22" s="127" t="s">
        <v>248</v>
      </c>
      <c r="C22" s="123" t="s">
        <v>249</v>
      </c>
      <c r="D22" s="124" t="s">
        <v>16</v>
      </c>
      <c r="E22" s="127">
        <v>93</v>
      </c>
      <c r="F22" s="126">
        <v>79</v>
      </c>
      <c r="G22" s="127">
        <v>79</v>
      </c>
      <c r="H22" s="127">
        <v>70</v>
      </c>
      <c r="I22" s="122">
        <f t="shared" si="0"/>
        <v>79.3</v>
      </c>
      <c r="J22" s="119">
        <f t="shared" si="1"/>
        <v>29</v>
      </c>
      <c r="K22" s="127">
        <v>29</v>
      </c>
    </row>
    <row r="23" ht="22.5" customHeight="1" spans="1:11">
      <c r="A23" s="127">
        <v>20</v>
      </c>
      <c r="B23" s="127" t="s">
        <v>248</v>
      </c>
      <c r="C23" s="123" t="s">
        <v>241</v>
      </c>
      <c r="D23" s="124" t="s">
        <v>22</v>
      </c>
      <c r="E23" s="128">
        <v>74</v>
      </c>
      <c r="F23" s="126">
        <v>75.88</v>
      </c>
      <c r="G23" s="127">
        <v>85.88</v>
      </c>
      <c r="H23" s="128">
        <v>66</v>
      </c>
      <c r="I23" s="122">
        <f t="shared" si="0"/>
        <v>80.122</v>
      </c>
      <c r="J23" s="119">
        <f t="shared" si="1"/>
        <v>27</v>
      </c>
      <c r="K23" s="127">
        <v>27</v>
      </c>
    </row>
    <row r="24" ht="22.5" customHeight="1" spans="1:11">
      <c r="A24" s="127">
        <v>21</v>
      </c>
      <c r="B24" s="127" t="s">
        <v>248</v>
      </c>
      <c r="C24" s="123" t="s">
        <v>241</v>
      </c>
      <c r="D24" s="124" t="s">
        <v>55</v>
      </c>
      <c r="E24" s="127">
        <v>87</v>
      </c>
      <c r="F24" s="126">
        <v>83.24</v>
      </c>
      <c r="G24" s="127">
        <v>83.24</v>
      </c>
      <c r="H24" s="127">
        <v>63</v>
      </c>
      <c r="I24" s="122">
        <f t="shared" si="0"/>
        <v>79.756</v>
      </c>
      <c r="J24" s="119">
        <f t="shared" si="1"/>
        <v>28</v>
      </c>
      <c r="K24" s="127">
        <v>28</v>
      </c>
    </row>
    <row r="25" ht="22.5" customHeight="1" spans="1:11">
      <c r="A25" s="127">
        <v>22</v>
      </c>
      <c r="B25" s="127" t="s">
        <v>248</v>
      </c>
      <c r="C25" s="123" t="s">
        <v>241</v>
      </c>
      <c r="D25" s="124" t="s">
        <v>251</v>
      </c>
      <c r="E25" s="127">
        <v>93</v>
      </c>
      <c r="F25" s="126">
        <v>83.61</v>
      </c>
      <c r="G25" s="127">
        <v>91.61</v>
      </c>
      <c r="H25" s="127">
        <v>78</v>
      </c>
      <c r="I25" s="122">
        <f t="shared" si="0"/>
        <v>89.0965</v>
      </c>
      <c r="J25" s="119">
        <f t="shared" si="1"/>
        <v>10</v>
      </c>
      <c r="K25" s="127">
        <v>10</v>
      </c>
    </row>
    <row r="26" ht="22.5" customHeight="1" spans="1:11">
      <c r="A26" s="127">
        <v>23</v>
      </c>
      <c r="B26" s="127" t="s">
        <v>248</v>
      </c>
      <c r="C26" s="123" t="s">
        <v>209</v>
      </c>
      <c r="D26" s="124" t="s">
        <v>135</v>
      </c>
      <c r="E26" s="127">
        <v>85</v>
      </c>
      <c r="F26" s="126">
        <v>80.27</v>
      </c>
      <c r="G26" s="127">
        <v>88.27</v>
      </c>
      <c r="H26" s="127">
        <v>70</v>
      </c>
      <c r="I26" s="122">
        <f t="shared" si="0"/>
        <v>84.1255</v>
      </c>
      <c r="J26" s="119">
        <f t="shared" si="1"/>
        <v>0</v>
      </c>
      <c r="K26" s="127">
        <v>19</v>
      </c>
    </row>
    <row r="27" ht="22.5" customHeight="1" spans="1:11">
      <c r="A27" s="127">
        <v>24</v>
      </c>
      <c r="B27" s="127" t="s">
        <v>248</v>
      </c>
      <c r="C27" s="123" t="s">
        <v>252</v>
      </c>
      <c r="D27" s="124" t="s">
        <v>68</v>
      </c>
      <c r="E27" s="127">
        <v>87</v>
      </c>
      <c r="F27" s="126">
        <v>79.93</v>
      </c>
      <c r="G27" s="127">
        <v>88</v>
      </c>
      <c r="H27" s="127">
        <v>84</v>
      </c>
      <c r="I27" s="122">
        <f t="shared" si="0"/>
        <v>87.05</v>
      </c>
      <c r="J27" s="119">
        <f t="shared" si="1"/>
        <v>14</v>
      </c>
      <c r="K27" s="127">
        <v>14</v>
      </c>
    </row>
    <row r="28" ht="22.5" customHeight="1" spans="1:11">
      <c r="A28" s="127">
        <v>25</v>
      </c>
      <c r="B28" s="127" t="s">
        <v>248</v>
      </c>
      <c r="C28" s="123" t="s">
        <v>253</v>
      </c>
      <c r="D28" s="124" t="s">
        <v>23</v>
      </c>
      <c r="E28" s="127">
        <v>86</v>
      </c>
      <c r="F28" s="126">
        <v>84.39</v>
      </c>
      <c r="G28" s="127">
        <v>91.39</v>
      </c>
      <c r="H28" s="127">
        <v>70</v>
      </c>
      <c r="I28" s="122">
        <f t="shared" si="0"/>
        <v>86.3035</v>
      </c>
      <c r="J28" s="119">
        <f t="shared" si="1"/>
        <v>16</v>
      </c>
      <c r="K28" s="127">
        <v>16</v>
      </c>
    </row>
    <row r="29" ht="22.5" customHeight="1" spans="1:11">
      <c r="A29" s="127">
        <v>26</v>
      </c>
      <c r="B29" s="127" t="s">
        <v>248</v>
      </c>
      <c r="C29" s="123" t="s">
        <v>254</v>
      </c>
      <c r="D29" s="124" t="s">
        <v>128</v>
      </c>
      <c r="E29" s="127">
        <v>99</v>
      </c>
      <c r="F29" s="126">
        <v>84.85</v>
      </c>
      <c r="G29" s="127">
        <v>90.85</v>
      </c>
      <c r="H29" s="127">
        <v>72</v>
      </c>
      <c r="I29" s="122">
        <f t="shared" si="0"/>
        <v>88.3025</v>
      </c>
      <c r="J29" s="119">
        <f t="shared" si="1"/>
        <v>11</v>
      </c>
      <c r="K29" s="127">
        <v>11</v>
      </c>
    </row>
    <row r="30" ht="22.5" customHeight="1" spans="1:11">
      <c r="A30" s="127">
        <v>27</v>
      </c>
      <c r="B30" s="127" t="s">
        <v>248</v>
      </c>
      <c r="C30" s="123" t="s">
        <v>255</v>
      </c>
      <c r="D30" s="124" t="s">
        <v>29</v>
      </c>
      <c r="E30" s="127">
        <v>82</v>
      </c>
      <c r="F30" s="126">
        <v>73.78</v>
      </c>
      <c r="G30" s="127">
        <v>79.78</v>
      </c>
      <c r="H30" s="127">
        <v>60</v>
      </c>
      <c r="I30" s="122">
        <f t="shared" si="0"/>
        <v>76.157</v>
      </c>
      <c r="J30" s="119">
        <f t="shared" si="1"/>
        <v>30</v>
      </c>
      <c r="K30" s="127">
        <v>30</v>
      </c>
    </row>
    <row r="31" ht="22.5" customHeight="1" spans="1:11">
      <c r="A31" s="127">
        <v>28</v>
      </c>
      <c r="B31" s="127" t="s">
        <v>248</v>
      </c>
      <c r="C31" s="123" t="s">
        <v>253</v>
      </c>
      <c r="D31" s="124" t="s">
        <v>66</v>
      </c>
      <c r="E31" s="127">
        <v>87</v>
      </c>
      <c r="F31" s="126">
        <v>85.85</v>
      </c>
      <c r="G31" s="127">
        <v>100</v>
      </c>
      <c r="H31" s="127">
        <v>74</v>
      </c>
      <c r="I31" s="122">
        <f t="shared" si="0"/>
        <v>92.85</v>
      </c>
      <c r="J31" s="119">
        <f t="shared" si="1"/>
        <v>7</v>
      </c>
      <c r="K31" s="127">
        <v>7</v>
      </c>
    </row>
    <row r="32" ht="22.5" customHeight="1" spans="1:11">
      <c r="A32" s="127">
        <v>29</v>
      </c>
      <c r="B32" s="127" t="s">
        <v>248</v>
      </c>
      <c r="C32" s="123" t="s">
        <v>256</v>
      </c>
      <c r="D32" s="124" t="s">
        <v>177</v>
      </c>
      <c r="E32" s="127">
        <v>83</v>
      </c>
      <c r="F32" s="126">
        <v>85.86</v>
      </c>
      <c r="G32" s="127">
        <v>93.86</v>
      </c>
      <c r="H32" s="127">
        <v>70</v>
      </c>
      <c r="I32" s="122">
        <f t="shared" si="0"/>
        <v>87.459</v>
      </c>
      <c r="J32" s="119">
        <f t="shared" si="1"/>
        <v>13</v>
      </c>
      <c r="K32" s="127">
        <v>13</v>
      </c>
    </row>
    <row r="33" ht="22.5" customHeight="1" spans="1:11">
      <c r="A33" s="127">
        <v>30</v>
      </c>
      <c r="B33" s="127" t="s">
        <v>248</v>
      </c>
      <c r="C33" s="123" t="s">
        <v>253</v>
      </c>
      <c r="D33" s="124" t="s">
        <v>257</v>
      </c>
      <c r="E33" s="127">
        <v>80</v>
      </c>
      <c r="F33" s="126">
        <v>79.13</v>
      </c>
      <c r="G33" s="127">
        <v>84.13</v>
      </c>
      <c r="H33" s="127">
        <v>70</v>
      </c>
      <c r="I33" s="122">
        <f t="shared" si="0"/>
        <v>80.6845</v>
      </c>
      <c r="J33" s="119">
        <f t="shared" si="1"/>
        <v>25</v>
      </c>
      <c r="K33" s="127">
        <v>25</v>
      </c>
    </row>
    <row r="34" ht="22.5" customHeight="1" spans="1:11">
      <c r="A34" s="127">
        <v>31</v>
      </c>
      <c r="B34" s="127" t="s">
        <v>248</v>
      </c>
      <c r="C34" s="123" t="s">
        <v>258</v>
      </c>
      <c r="D34" s="124" t="s">
        <v>29</v>
      </c>
      <c r="E34" s="127">
        <v>88</v>
      </c>
      <c r="F34" s="126">
        <v>78.91</v>
      </c>
      <c r="G34" s="127">
        <v>90.91</v>
      </c>
      <c r="H34" s="127">
        <v>80</v>
      </c>
      <c r="I34" s="122">
        <f t="shared" si="0"/>
        <v>88.2915</v>
      </c>
      <c r="J34" s="119">
        <f t="shared" si="1"/>
        <v>12</v>
      </c>
      <c r="K34" s="127">
        <v>12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432638888888889" right="0.472222222222222" top="0.550694444444444" bottom="0.550694444444444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6"/>
  <sheetViews>
    <sheetView workbookViewId="0">
      <selection activeCell="L1" sqref="L$1:M$1048576"/>
    </sheetView>
  </sheetViews>
  <sheetFormatPr defaultColWidth="8.96666666666667" defaultRowHeight="14.25"/>
  <cols>
    <col min="1" max="1" width="9" style="34"/>
    <col min="2" max="2" width="14.875" style="34" customWidth="1"/>
    <col min="3" max="3" width="11.5" style="34" customWidth="1"/>
    <col min="4" max="5" width="9" style="34"/>
    <col min="6" max="6" width="17.5" style="36" customWidth="1"/>
    <col min="7" max="7" width="11.925" style="36"/>
    <col min="8" max="8" width="14.225" style="34" customWidth="1"/>
    <col min="9" max="9" width="11.5" style="36"/>
    <col min="10" max="10" width="9" style="37"/>
    <col min="11" max="11" width="9" style="34"/>
    <col min="12" max="16384" width="8.96666666666667" style="33"/>
  </cols>
  <sheetData>
    <row r="1" s="33" customFormat="1" ht="18.95" customHeight="1" spans="1:11">
      <c r="A1" s="8" t="s">
        <v>0</v>
      </c>
      <c r="B1" s="8"/>
      <c r="C1" s="8"/>
      <c r="D1" s="8"/>
      <c r="E1" s="8"/>
      <c r="F1" s="10"/>
      <c r="G1" s="96"/>
      <c r="H1" s="8"/>
      <c r="I1" s="10"/>
      <c r="J1" s="11"/>
      <c r="K1" s="9"/>
    </row>
    <row r="2" s="33" customFormat="1" ht="27" spans="1:11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97" t="s">
        <v>6</v>
      </c>
      <c r="G2" s="98"/>
      <c r="H2" s="13" t="s">
        <v>7</v>
      </c>
      <c r="I2" s="10" t="s">
        <v>8</v>
      </c>
      <c r="J2" s="17" t="s">
        <v>9</v>
      </c>
      <c r="K2" s="16" t="s">
        <v>10</v>
      </c>
    </row>
    <row r="3" s="33" customFormat="1" spans="1:11">
      <c r="A3" s="8"/>
      <c r="B3" s="8"/>
      <c r="C3" s="12"/>
      <c r="D3" s="99"/>
      <c r="E3" s="99" t="s">
        <v>11</v>
      </c>
      <c r="F3" s="100" t="s">
        <v>12</v>
      </c>
      <c r="G3" s="101" t="s">
        <v>11</v>
      </c>
      <c r="H3" s="99" t="s">
        <v>11</v>
      </c>
      <c r="I3" s="100"/>
      <c r="J3" s="102"/>
      <c r="K3" s="103"/>
    </row>
    <row r="4" s="33" customFormat="1" ht="14.1" customHeight="1" spans="1:11">
      <c r="A4" s="77">
        <v>1</v>
      </c>
      <c r="B4" s="77" t="s">
        <v>259</v>
      </c>
      <c r="C4" s="81" t="s">
        <v>260</v>
      </c>
      <c r="D4" s="104" t="s">
        <v>82</v>
      </c>
      <c r="E4" s="105">
        <v>80</v>
      </c>
      <c r="F4" s="89">
        <v>54.1</v>
      </c>
      <c r="G4" s="89">
        <v>54.1</v>
      </c>
      <c r="H4" s="106">
        <v>60</v>
      </c>
      <c r="I4" s="89">
        <f>E4*0.15+G4*0.65+H4*0.2</f>
        <v>59.165</v>
      </c>
      <c r="J4" s="107">
        <v>46</v>
      </c>
      <c r="K4" s="14">
        <f t="shared" ref="K4:K67" si="0">RANK(I4,$I:$I)</f>
        <v>172</v>
      </c>
    </row>
    <row r="5" s="33" customFormat="1" spans="1:11">
      <c r="A5" s="77">
        <v>2</v>
      </c>
      <c r="B5" s="73" t="s">
        <v>259</v>
      </c>
      <c r="C5" s="81" t="s">
        <v>260</v>
      </c>
      <c r="D5" s="81" t="s">
        <v>16</v>
      </c>
      <c r="E5" s="106">
        <v>80</v>
      </c>
      <c r="F5" s="89">
        <v>55.89</v>
      </c>
      <c r="G5" s="89">
        <v>59.03</v>
      </c>
      <c r="H5" s="106">
        <v>60</v>
      </c>
      <c r="I5" s="89">
        <v>62.3695</v>
      </c>
      <c r="J5" s="108">
        <v>44</v>
      </c>
      <c r="K5" s="14">
        <f t="shared" si="0"/>
        <v>169</v>
      </c>
    </row>
    <row r="6" s="33" customFormat="1" spans="1:11">
      <c r="A6" s="77">
        <v>3</v>
      </c>
      <c r="B6" s="77" t="s">
        <v>259</v>
      </c>
      <c r="C6" s="81" t="s">
        <v>249</v>
      </c>
      <c r="D6" s="104" t="s">
        <v>261</v>
      </c>
      <c r="E6" s="106">
        <v>80</v>
      </c>
      <c r="F6" s="89">
        <v>67.45</v>
      </c>
      <c r="G6" s="89">
        <v>67.45</v>
      </c>
      <c r="H6" s="106">
        <v>60</v>
      </c>
      <c r="I6" s="89">
        <v>67.84</v>
      </c>
      <c r="J6" s="108">
        <v>40</v>
      </c>
      <c r="K6" s="14">
        <f t="shared" si="0"/>
        <v>161</v>
      </c>
    </row>
    <row r="7" s="33" customFormat="1" spans="1:11">
      <c r="A7" s="77">
        <v>4</v>
      </c>
      <c r="B7" s="77" t="s">
        <v>259</v>
      </c>
      <c r="C7" s="77" t="s">
        <v>249</v>
      </c>
      <c r="D7" s="77" t="s">
        <v>15</v>
      </c>
      <c r="E7" s="106">
        <v>68</v>
      </c>
      <c r="F7" s="89">
        <v>68.66</v>
      </c>
      <c r="G7" s="89">
        <v>75.66</v>
      </c>
      <c r="H7" s="106">
        <v>60</v>
      </c>
      <c r="I7" s="89">
        <v>71.379</v>
      </c>
      <c r="J7" s="108">
        <v>36</v>
      </c>
      <c r="K7" s="14">
        <f t="shared" si="0"/>
        <v>145</v>
      </c>
    </row>
    <row r="8" s="33" customFormat="1" spans="1:11">
      <c r="A8" s="77">
        <v>5</v>
      </c>
      <c r="B8" s="73" t="s">
        <v>259</v>
      </c>
      <c r="C8" s="81" t="s">
        <v>249</v>
      </c>
      <c r="D8" s="104" t="s">
        <v>15</v>
      </c>
      <c r="E8" s="106">
        <v>100</v>
      </c>
      <c r="F8" s="89">
        <v>89.08</v>
      </c>
      <c r="G8" s="89">
        <v>100</v>
      </c>
      <c r="H8" s="106">
        <v>83</v>
      </c>
      <c r="I8" s="89">
        <v>96.6</v>
      </c>
      <c r="J8" s="108">
        <v>1</v>
      </c>
      <c r="K8" s="14">
        <f t="shared" si="0"/>
        <v>7</v>
      </c>
    </row>
    <row r="9" s="33" customFormat="1" spans="1:11">
      <c r="A9" s="77">
        <v>6</v>
      </c>
      <c r="B9" s="73" t="s">
        <v>259</v>
      </c>
      <c r="C9" s="73" t="s">
        <v>249</v>
      </c>
      <c r="D9" s="73" t="s">
        <v>15</v>
      </c>
      <c r="E9" s="106">
        <v>85</v>
      </c>
      <c r="F9" s="89">
        <v>72.61</v>
      </c>
      <c r="G9" s="89">
        <v>100</v>
      </c>
      <c r="H9" s="106">
        <v>73</v>
      </c>
      <c r="I9" s="89">
        <v>92.35</v>
      </c>
      <c r="J9" s="108">
        <v>3</v>
      </c>
      <c r="K9" s="14">
        <f t="shared" si="0"/>
        <v>36</v>
      </c>
    </row>
    <row r="10" s="33" customFormat="1" spans="1:11">
      <c r="A10" s="77">
        <v>7</v>
      </c>
      <c r="B10" s="109" t="s">
        <v>259</v>
      </c>
      <c r="C10" s="77" t="s">
        <v>249</v>
      </c>
      <c r="D10" s="77" t="s">
        <v>262</v>
      </c>
      <c r="E10" s="106">
        <v>80</v>
      </c>
      <c r="F10" s="89">
        <v>76.13</v>
      </c>
      <c r="G10" s="89">
        <v>86.92</v>
      </c>
      <c r="H10" s="106">
        <v>84</v>
      </c>
      <c r="I10" s="89">
        <v>85.298</v>
      </c>
      <c r="J10" s="108">
        <v>11</v>
      </c>
      <c r="K10" s="14">
        <f t="shared" si="0"/>
        <v>78</v>
      </c>
    </row>
    <row r="11" s="33" customFormat="1" spans="1:11">
      <c r="A11" s="77">
        <v>8</v>
      </c>
      <c r="B11" s="77" t="s">
        <v>259</v>
      </c>
      <c r="C11" s="77" t="s">
        <v>249</v>
      </c>
      <c r="D11" s="77" t="s">
        <v>64</v>
      </c>
      <c r="E11" s="106">
        <v>82</v>
      </c>
      <c r="F11" s="89">
        <v>84.24</v>
      </c>
      <c r="G11" s="89">
        <v>84.24</v>
      </c>
      <c r="H11" s="106">
        <v>60</v>
      </c>
      <c r="I11" s="89">
        <v>79.056</v>
      </c>
      <c r="J11" s="108">
        <v>23</v>
      </c>
      <c r="K11" s="14">
        <f t="shared" si="0"/>
        <v>110</v>
      </c>
    </row>
    <row r="12" s="33" customFormat="1" spans="1:11">
      <c r="A12" s="77">
        <v>9</v>
      </c>
      <c r="B12" s="109" t="s">
        <v>259</v>
      </c>
      <c r="C12" s="77" t="s">
        <v>249</v>
      </c>
      <c r="D12" s="77" t="s">
        <v>28</v>
      </c>
      <c r="E12" s="106">
        <v>80</v>
      </c>
      <c r="F12" s="89">
        <v>68.89</v>
      </c>
      <c r="G12" s="89">
        <v>76.89</v>
      </c>
      <c r="H12" s="106">
        <v>60</v>
      </c>
      <c r="I12" s="89">
        <v>73.9785</v>
      </c>
      <c r="J12" s="108">
        <v>30</v>
      </c>
      <c r="K12" s="14">
        <f t="shared" si="0"/>
        <v>135</v>
      </c>
    </row>
    <row r="13" s="33" customFormat="1" spans="1:11">
      <c r="A13" s="77">
        <v>10</v>
      </c>
      <c r="B13" s="77" t="s">
        <v>259</v>
      </c>
      <c r="C13" s="81" t="s">
        <v>249</v>
      </c>
      <c r="D13" s="104" t="s">
        <v>263</v>
      </c>
      <c r="E13" s="106" t="s">
        <v>264</v>
      </c>
      <c r="F13" s="89">
        <v>74.56</v>
      </c>
      <c r="G13" s="89">
        <v>74.56</v>
      </c>
      <c r="H13" s="106">
        <v>60</v>
      </c>
      <c r="I13" s="89">
        <v>72.46</v>
      </c>
      <c r="J13" s="108">
        <v>34</v>
      </c>
      <c r="K13" s="14">
        <f t="shared" si="0"/>
        <v>142</v>
      </c>
    </row>
    <row r="14" s="33" customFormat="1" spans="1:11">
      <c r="A14" s="77">
        <v>11</v>
      </c>
      <c r="B14" s="109" t="s">
        <v>259</v>
      </c>
      <c r="C14" s="77" t="s">
        <v>249</v>
      </c>
      <c r="D14" s="77" t="s">
        <v>265</v>
      </c>
      <c r="E14" s="110">
        <v>80</v>
      </c>
      <c r="F14" s="84">
        <v>72.69</v>
      </c>
      <c r="G14" s="84">
        <v>72.69</v>
      </c>
      <c r="H14" s="110">
        <v>60</v>
      </c>
      <c r="I14" s="84">
        <v>71.2485</v>
      </c>
      <c r="J14" s="108">
        <v>37</v>
      </c>
      <c r="K14" s="14">
        <f t="shared" si="0"/>
        <v>146</v>
      </c>
    </row>
    <row r="15" s="33" customFormat="1" spans="1:11">
      <c r="A15" s="77">
        <v>12</v>
      </c>
      <c r="B15" s="109" t="s">
        <v>259</v>
      </c>
      <c r="C15" s="77" t="s">
        <v>249</v>
      </c>
      <c r="D15" s="77" t="s">
        <v>266</v>
      </c>
      <c r="E15" s="110">
        <v>83</v>
      </c>
      <c r="F15" s="84">
        <v>77.71</v>
      </c>
      <c r="G15" s="84">
        <v>93.71</v>
      </c>
      <c r="H15" s="77">
        <v>60</v>
      </c>
      <c r="I15" s="84">
        <v>85.3615</v>
      </c>
      <c r="J15" s="108">
        <v>10</v>
      </c>
      <c r="K15" s="52">
        <f t="shared" si="0"/>
        <v>77</v>
      </c>
    </row>
    <row r="16" s="33" customFormat="1" spans="1:11">
      <c r="A16" s="77">
        <v>13</v>
      </c>
      <c r="B16" s="77" t="s">
        <v>259</v>
      </c>
      <c r="C16" s="77" t="s">
        <v>249</v>
      </c>
      <c r="D16" s="77" t="s">
        <v>267</v>
      </c>
      <c r="E16" s="110">
        <v>82</v>
      </c>
      <c r="F16" s="84">
        <v>81.95</v>
      </c>
      <c r="G16" s="84">
        <v>81.95</v>
      </c>
      <c r="H16" s="77">
        <v>74</v>
      </c>
      <c r="I16" s="84">
        <v>80.3675</v>
      </c>
      <c r="J16" s="108">
        <v>20</v>
      </c>
      <c r="K16" s="52">
        <f t="shared" si="0"/>
        <v>105</v>
      </c>
    </row>
    <row r="17" s="33" customFormat="1" spans="1:11">
      <c r="A17" s="77">
        <v>14</v>
      </c>
      <c r="B17" s="109" t="s">
        <v>259</v>
      </c>
      <c r="C17" s="77" t="s">
        <v>249</v>
      </c>
      <c r="D17" s="77" t="s">
        <v>19</v>
      </c>
      <c r="E17" s="110">
        <v>86</v>
      </c>
      <c r="F17" s="84">
        <v>63.94</v>
      </c>
      <c r="G17" s="84">
        <v>63.68</v>
      </c>
      <c r="H17" s="77">
        <v>60</v>
      </c>
      <c r="I17" s="84">
        <v>66.292</v>
      </c>
      <c r="J17" s="108">
        <v>43</v>
      </c>
      <c r="K17" s="52">
        <f t="shared" si="0"/>
        <v>165</v>
      </c>
    </row>
    <row r="18" s="33" customFormat="1" spans="1:11">
      <c r="A18" s="77">
        <v>15</v>
      </c>
      <c r="B18" s="109" t="s">
        <v>259</v>
      </c>
      <c r="C18" s="77" t="s">
        <v>249</v>
      </c>
      <c r="D18" s="77" t="s">
        <v>46</v>
      </c>
      <c r="E18" s="110">
        <v>82</v>
      </c>
      <c r="F18" s="84">
        <v>81.27</v>
      </c>
      <c r="G18" s="84">
        <v>91.27</v>
      </c>
      <c r="H18" s="77">
        <v>60</v>
      </c>
      <c r="I18" s="84">
        <v>83.6255</v>
      </c>
      <c r="J18" s="108">
        <v>16</v>
      </c>
      <c r="K18" s="52">
        <f t="shared" si="0"/>
        <v>94</v>
      </c>
    </row>
    <row r="19" s="33" customFormat="1" spans="1:11">
      <c r="A19" s="77">
        <v>16</v>
      </c>
      <c r="B19" s="77" t="s">
        <v>259</v>
      </c>
      <c r="C19" s="77" t="s">
        <v>249</v>
      </c>
      <c r="D19" s="77" t="s">
        <v>47</v>
      </c>
      <c r="E19" s="110">
        <v>85</v>
      </c>
      <c r="F19" s="84">
        <v>82.68</v>
      </c>
      <c r="G19" s="84">
        <v>100</v>
      </c>
      <c r="H19" s="77">
        <v>72</v>
      </c>
      <c r="I19" s="84">
        <v>92.15</v>
      </c>
      <c r="J19" s="108">
        <v>4</v>
      </c>
      <c r="K19" s="52">
        <f t="shared" si="0"/>
        <v>40</v>
      </c>
    </row>
    <row r="20" s="33" customFormat="1" spans="1:11">
      <c r="A20" s="77">
        <v>17</v>
      </c>
      <c r="B20" s="109" t="s">
        <v>259</v>
      </c>
      <c r="C20" s="77" t="s">
        <v>249</v>
      </c>
      <c r="D20" s="77" t="s">
        <v>106</v>
      </c>
      <c r="E20" s="110">
        <v>86</v>
      </c>
      <c r="F20" s="84">
        <v>77.08</v>
      </c>
      <c r="G20" s="84">
        <v>89.47</v>
      </c>
      <c r="H20" s="77">
        <v>82</v>
      </c>
      <c r="I20" s="84">
        <v>87.4555</v>
      </c>
      <c r="J20" s="108">
        <v>6</v>
      </c>
      <c r="K20" s="52">
        <f t="shared" si="0"/>
        <v>67</v>
      </c>
    </row>
    <row r="21" s="33" customFormat="1" spans="1:11">
      <c r="A21" s="77">
        <v>18</v>
      </c>
      <c r="B21" s="73" t="s">
        <v>259</v>
      </c>
      <c r="C21" s="81" t="s">
        <v>249</v>
      </c>
      <c r="D21" s="104" t="s">
        <v>108</v>
      </c>
      <c r="E21" s="106">
        <v>83</v>
      </c>
      <c r="F21" s="89">
        <v>80.37</v>
      </c>
      <c r="G21" s="111">
        <v>88</v>
      </c>
      <c r="H21" s="73">
        <v>60</v>
      </c>
      <c r="I21" s="79">
        <v>81.65</v>
      </c>
      <c r="J21" s="108">
        <v>19</v>
      </c>
      <c r="K21" s="52">
        <f t="shared" si="0"/>
        <v>101</v>
      </c>
    </row>
    <row r="22" s="33" customFormat="1" spans="1:11">
      <c r="A22" s="77">
        <v>19</v>
      </c>
      <c r="B22" s="77" t="s">
        <v>259</v>
      </c>
      <c r="C22" s="77" t="s">
        <v>249</v>
      </c>
      <c r="D22" s="77" t="s">
        <v>20</v>
      </c>
      <c r="E22" s="110">
        <v>81</v>
      </c>
      <c r="F22" s="84">
        <v>74.08</v>
      </c>
      <c r="G22" s="84">
        <v>79.08</v>
      </c>
      <c r="H22" s="77">
        <v>58</v>
      </c>
      <c r="I22" s="84">
        <v>75.152</v>
      </c>
      <c r="J22" s="108">
        <v>28</v>
      </c>
      <c r="K22" s="52">
        <f t="shared" si="0"/>
        <v>128</v>
      </c>
    </row>
    <row r="23" s="33" customFormat="1" spans="1:11">
      <c r="A23" s="77">
        <v>20</v>
      </c>
      <c r="B23" s="77" t="s">
        <v>259</v>
      </c>
      <c r="C23" s="81" t="s">
        <v>249</v>
      </c>
      <c r="D23" s="104" t="s">
        <v>20</v>
      </c>
      <c r="E23" s="106">
        <v>84</v>
      </c>
      <c r="F23" s="89">
        <v>61.1</v>
      </c>
      <c r="G23" s="111">
        <v>66.1</v>
      </c>
      <c r="H23" s="73">
        <v>60</v>
      </c>
      <c r="I23" s="79">
        <v>67.565</v>
      </c>
      <c r="J23" s="108">
        <v>41</v>
      </c>
      <c r="K23" s="52">
        <f t="shared" si="0"/>
        <v>163</v>
      </c>
    </row>
    <row r="24" s="33" customFormat="1" spans="1:11">
      <c r="A24" s="77">
        <v>21</v>
      </c>
      <c r="B24" s="77" t="s">
        <v>259</v>
      </c>
      <c r="C24" s="77" t="s">
        <v>249</v>
      </c>
      <c r="D24" s="77" t="s">
        <v>20</v>
      </c>
      <c r="E24" s="110">
        <v>82</v>
      </c>
      <c r="F24" s="84">
        <v>79.05</v>
      </c>
      <c r="G24" s="84">
        <v>91.05</v>
      </c>
      <c r="H24" s="77">
        <v>68</v>
      </c>
      <c r="I24" s="84">
        <v>85.0825</v>
      </c>
      <c r="J24" s="108">
        <v>12</v>
      </c>
      <c r="K24" s="52">
        <f t="shared" si="0"/>
        <v>79</v>
      </c>
    </row>
    <row r="25" s="33" customFormat="1" spans="1:11">
      <c r="A25" s="77">
        <v>22</v>
      </c>
      <c r="B25" s="109" t="s">
        <v>259</v>
      </c>
      <c r="C25" s="77" t="s">
        <v>249</v>
      </c>
      <c r="D25" s="77" t="s">
        <v>55</v>
      </c>
      <c r="E25" s="110">
        <v>82</v>
      </c>
      <c r="F25" s="84">
        <v>80.02</v>
      </c>
      <c r="G25" s="84">
        <v>80.02</v>
      </c>
      <c r="H25" s="77">
        <v>60</v>
      </c>
      <c r="I25" s="84">
        <v>76.313</v>
      </c>
      <c r="J25" s="108">
        <v>26</v>
      </c>
      <c r="K25" s="52">
        <f t="shared" si="0"/>
        <v>126</v>
      </c>
    </row>
    <row r="26" s="33" customFormat="1" spans="1:11">
      <c r="A26" s="77">
        <v>23</v>
      </c>
      <c r="B26" s="109" t="s">
        <v>259</v>
      </c>
      <c r="C26" s="77" t="s">
        <v>249</v>
      </c>
      <c r="D26" s="77" t="s">
        <v>55</v>
      </c>
      <c r="E26" s="110">
        <v>82</v>
      </c>
      <c r="F26" s="84">
        <v>81.89</v>
      </c>
      <c r="G26" s="84">
        <v>85.89</v>
      </c>
      <c r="H26" s="77">
        <v>60</v>
      </c>
      <c r="I26" s="84">
        <v>80.1285</v>
      </c>
      <c r="J26" s="108">
        <v>21</v>
      </c>
      <c r="K26" s="52">
        <f t="shared" si="0"/>
        <v>106</v>
      </c>
    </row>
    <row r="27" s="33" customFormat="1" spans="1:11">
      <c r="A27" s="77">
        <v>24</v>
      </c>
      <c r="B27" s="109" t="s">
        <v>259</v>
      </c>
      <c r="C27" s="77" t="s">
        <v>249</v>
      </c>
      <c r="D27" s="77" t="s">
        <v>55</v>
      </c>
      <c r="E27" s="110">
        <v>85</v>
      </c>
      <c r="F27" s="84">
        <v>79.56</v>
      </c>
      <c r="G27" s="84">
        <v>91.2</v>
      </c>
      <c r="H27" s="77">
        <v>72</v>
      </c>
      <c r="I27" s="84">
        <v>86.43</v>
      </c>
      <c r="J27" s="108">
        <v>8</v>
      </c>
      <c r="K27" s="52">
        <f t="shared" si="0"/>
        <v>71</v>
      </c>
    </row>
    <row r="28" s="33" customFormat="1" spans="1:11">
      <c r="A28" s="77">
        <v>25</v>
      </c>
      <c r="B28" s="109" t="s">
        <v>259</v>
      </c>
      <c r="C28" s="77" t="s">
        <v>249</v>
      </c>
      <c r="D28" s="77" t="s">
        <v>24</v>
      </c>
      <c r="E28" s="110">
        <v>94</v>
      </c>
      <c r="F28" s="84">
        <v>82.56</v>
      </c>
      <c r="G28" s="84">
        <v>100</v>
      </c>
      <c r="H28" s="77">
        <v>81</v>
      </c>
      <c r="I28" s="84">
        <v>95.3</v>
      </c>
      <c r="J28" s="108">
        <v>2</v>
      </c>
      <c r="K28" s="52">
        <f t="shared" si="0"/>
        <v>16</v>
      </c>
    </row>
    <row r="29" s="33" customFormat="1" spans="1:11">
      <c r="A29" s="77">
        <v>26</v>
      </c>
      <c r="B29" s="77" t="s">
        <v>259</v>
      </c>
      <c r="C29" s="77" t="s">
        <v>249</v>
      </c>
      <c r="D29" s="77" t="s">
        <v>124</v>
      </c>
      <c r="E29" s="110">
        <v>80</v>
      </c>
      <c r="F29" s="84">
        <v>71.97</v>
      </c>
      <c r="G29" s="84">
        <v>73.97</v>
      </c>
      <c r="H29" s="77">
        <v>60</v>
      </c>
      <c r="I29" s="84">
        <v>72.08</v>
      </c>
      <c r="J29" s="108">
        <v>35</v>
      </c>
      <c r="K29" s="52">
        <f t="shared" si="0"/>
        <v>144</v>
      </c>
    </row>
    <row r="30" s="33" customFormat="1" spans="1:11">
      <c r="A30" s="77">
        <v>27</v>
      </c>
      <c r="B30" s="77" t="s">
        <v>259</v>
      </c>
      <c r="C30" s="77" t="s">
        <v>249</v>
      </c>
      <c r="D30" s="77" t="s">
        <v>174</v>
      </c>
      <c r="E30" s="110">
        <v>82</v>
      </c>
      <c r="F30" s="84">
        <v>76.34</v>
      </c>
      <c r="G30" s="84">
        <v>94.34</v>
      </c>
      <c r="H30" s="77">
        <v>64</v>
      </c>
      <c r="I30" s="84">
        <v>86.421</v>
      </c>
      <c r="J30" s="108">
        <v>9</v>
      </c>
      <c r="K30" s="52">
        <f t="shared" si="0"/>
        <v>72</v>
      </c>
    </row>
    <row r="31" s="33" customFormat="1" spans="1:11">
      <c r="A31" s="77">
        <v>28</v>
      </c>
      <c r="B31" s="77" t="s">
        <v>259</v>
      </c>
      <c r="C31" s="77" t="s">
        <v>249</v>
      </c>
      <c r="D31" s="77" t="s">
        <v>157</v>
      </c>
      <c r="E31" s="110">
        <v>86</v>
      </c>
      <c r="F31" s="84">
        <v>77.53</v>
      </c>
      <c r="G31" s="84">
        <v>89</v>
      </c>
      <c r="H31" s="77">
        <v>70</v>
      </c>
      <c r="I31" s="84">
        <v>84.75</v>
      </c>
      <c r="J31" s="108">
        <v>14</v>
      </c>
      <c r="K31" s="52">
        <f t="shared" si="0"/>
        <v>84</v>
      </c>
    </row>
    <row r="32" s="33" customFormat="1" spans="1:11">
      <c r="A32" s="77">
        <v>29</v>
      </c>
      <c r="B32" s="109" t="s">
        <v>259</v>
      </c>
      <c r="C32" s="77" t="s">
        <v>249</v>
      </c>
      <c r="D32" s="77" t="s">
        <v>125</v>
      </c>
      <c r="E32" s="110">
        <v>82</v>
      </c>
      <c r="F32" s="84">
        <v>87.98</v>
      </c>
      <c r="G32" s="84">
        <v>95.98</v>
      </c>
      <c r="H32" s="77">
        <v>60</v>
      </c>
      <c r="I32" s="84">
        <v>86.687</v>
      </c>
      <c r="J32" s="108">
        <v>7</v>
      </c>
      <c r="K32" s="52">
        <f t="shared" si="0"/>
        <v>70</v>
      </c>
    </row>
    <row r="33" s="33" customFormat="1" spans="1:11">
      <c r="A33" s="26">
        <v>30</v>
      </c>
      <c r="B33" s="26" t="s">
        <v>259</v>
      </c>
      <c r="C33" s="26" t="s">
        <v>249</v>
      </c>
      <c r="D33" s="26" t="s">
        <v>268</v>
      </c>
      <c r="E33" s="112" t="s">
        <v>269</v>
      </c>
      <c r="F33" s="60">
        <v>74.97</v>
      </c>
      <c r="G33" s="60">
        <v>90.62</v>
      </c>
      <c r="H33" s="26">
        <v>64</v>
      </c>
      <c r="I33" s="60">
        <v>83.046</v>
      </c>
      <c r="J33" s="108">
        <v>17</v>
      </c>
      <c r="K33" s="52">
        <f t="shared" si="0"/>
        <v>97</v>
      </c>
    </row>
    <row r="34" s="33" customFormat="1" spans="1:11">
      <c r="A34" s="26">
        <v>31</v>
      </c>
      <c r="B34" s="26" t="s">
        <v>259</v>
      </c>
      <c r="C34" s="26" t="s">
        <v>249</v>
      </c>
      <c r="D34" s="26" t="s">
        <v>56</v>
      </c>
      <c r="E34" s="112">
        <v>83</v>
      </c>
      <c r="F34" s="60">
        <v>60.76</v>
      </c>
      <c r="G34" s="60">
        <v>85</v>
      </c>
      <c r="H34" s="26">
        <v>60</v>
      </c>
      <c r="I34" s="60">
        <v>79.7</v>
      </c>
      <c r="J34" s="108">
        <v>22</v>
      </c>
      <c r="K34" s="52">
        <f t="shared" si="0"/>
        <v>107</v>
      </c>
    </row>
    <row r="35" s="33" customFormat="1" spans="1:11">
      <c r="A35" s="26">
        <v>32</v>
      </c>
      <c r="B35" s="26" t="s">
        <v>259</v>
      </c>
      <c r="C35" s="26" t="s">
        <v>249</v>
      </c>
      <c r="D35" s="26" t="s">
        <v>270</v>
      </c>
      <c r="E35" s="112">
        <v>80</v>
      </c>
      <c r="F35" s="60">
        <v>72.65</v>
      </c>
      <c r="G35" s="60">
        <v>70.29</v>
      </c>
      <c r="H35" s="26">
        <v>60</v>
      </c>
      <c r="I35" s="60">
        <v>69.6885</v>
      </c>
      <c r="J35" s="108">
        <v>38</v>
      </c>
      <c r="K35" s="52">
        <f t="shared" si="0"/>
        <v>152</v>
      </c>
    </row>
    <row r="36" s="33" customFormat="1" spans="1:11">
      <c r="A36" s="26">
        <v>33</v>
      </c>
      <c r="B36" s="26" t="s">
        <v>259</v>
      </c>
      <c r="C36" s="26" t="s">
        <v>249</v>
      </c>
      <c r="D36" s="26" t="s">
        <v>271</v>
      </c>
      <c r="E36" s="112">
        <v>82</v>
      </c>
      <c r="F36" s="60">
        <v>49.52</v>
      </c>
      <c r="G36" s="60">
        <v>56.5</v>
      </c>
      <c r="H36" s="26">
        <v>60</v>
      </c>
      <c r="I36" s="60">
        <v>61.025</v>
      </c>
      <c r="J36" s="108">
        <v>45</v>
      </c>
      <c r="K36" s="14">
        <f t="shared" si="0"/>
        <v>170</v>
      </c>
    </row>
    <row r="37" s="33" customFormat="1" spans="1:11">
      <c r="A37" s="26">
        <v>34</v>
      </c>
      <c r="B37" s="26" t="s">
        <v>259</v>
      </c>
      <c r="C37" s="26" t="s">
        <v>249</v>
      </c>
      <c r="D37" s="26" t="s">
        <v>18</v>
      </c>
      <c r="E37" s="112" t="s">
        <v>264</v>
      </c>
      <c r="F37" s="60">
        <v>70.02</v>
      </c>
      <c r="G37" s="26">
        <v>70.02</v>
      </c>
      <c r="H37" s="112">
        <v>60</v>
      </c>
      <c r="I37" s="26">
        <v>69.51</v>
      </c>
      <c r="J37" s="108">
        <v>39</v>
      </c>
      <c r="K37" s="14">
        <f t="shared" si="0"/>
        <v>154</v>
      </c>
    </row>
    <row r="38" s="33" customFormat="1" spans="1:11">
      <c r="A38" s="26">
        <v>35</v>
      </c>
      <c r="B38" s="26" t="s">
        <v>259</v>
      </c>
      <c r="C38" s="26" t="s">
        <v>249</v>
      </c>
      <c r="D38" s="26" t="s">
        <v>18</v>
      </c>
      <c r="E38" s="112" t="s">
        <v>264</v>
      </c>
      <c r="F38" s="60">
        <v>66.65</v>
      </c>
      <c r="G38" s="26">
        <v>66.65</v>
      </c>
      <c r="H38" s="112">
        <v>60</v>
      </c>
      <c r="I38" s="26">
        <v>67.32</v>
      </c>
      <c r="J38" s="108">
        <v>42</v>
      </c>
      <c r="K38" s="14">
        <f t="shared" si="0"/>
        <v>164</v>
      </c>
    </row>
    <row r="39" s="33" customFormat="1" spans="1:11">
      <c r="A39" s="26">
        <v>36</v>
      </c>
      <c r="B39" s="26" t="s">
        <v>259</v>
      </c>
      <c r="C39" s="26" t="s">
        <v>249</v>
      </c>
      <c r="D39" s="26" t="s">
        <v>18</v>
      </c>
      <c r="E39" s="112">
        <v>83</v>
      </c>
      <c r="F39" s="60">
        <v>77.84</v>
      </c>
      <c r="G39" s="60">
        <v>82.5</v>
      </c>
      <c r="H39" s="26">
        <v>60</v>
      </c>
      <c r="I39" s="60">
        <v>78.075</v>
      </c>
      <c r="J39" s="108">
        <v>24</v>
      </c>
      <c r="K39" s="14">
        <f t="shared" si="0"/>
        <v>115</v>
      </c>
    </row>
    <row r="40" s="33" customFormat="1" spans="1:11">
      <c r="A40" s="26">
        <v>37</v>
      </c>
      <c r="B40" s="26" t="s">
        <v>259</v>
      </c>
      <c r="C40" s="26" t="s">
        <v>249</v>
      </c>
      <c r="D40" s="26" t="s">
        <v>73</v>
      </c>
      <c r="E40" s="112">
        <v>85</v>
      </c>
      <c r="F40" s="60">
        <v>74.42</v>
      </c>
      <c r="G40" s="60" t="s">
        <v>272</v>
      </c>
      <c r="H40" s="26">
        <v>60</v>
      </c>
      <c r="I40" s="60">
        <v>75.71</v>
      </c>
      <c r="J40" s="108">
        <v>27</v>
      </c>
      <c r="K40" s="14">
        <f t="shared" si="0"/>
        <v>127</v>
      </c>
    </row>
    <row r="41" s="33" customFormat="1" spans="1:11">
      <c r="A41" s="26">
        <v>38</v>
      </c>
      <c r="B41" s="26" t="s">
        <v>259</v>
      </c>
      <c r="C41" s="26" t="s">
        <v>249</v>
      </c>
      <c r="D41" s="26" t="s">
        <v>113</v>
      </c>
      <c r="E41" s="112">
        <v>85</v>
      </c>
      <c r="F41" s="60">
        <v>68.03</v>
      </c>
      <c r="G41" s="60">
        <v>77</v>
      </c>
      <c r="H41" s="26">
        <v>60</v>
      </c>
      <c r="I41" s="60">
        <v>74.8</v>
      </c>
      <c r="J41" s="108">
        <v>29</v>
      </c>
      <c r="K41" s="14">
        <f t="shared" si="0"/>
        <v>131</v>
      </c>
    </row>
    <row r="42" s="33" customFormat="1" spans="1:11">
      <c r="A42" s="26">
        <v>39</v>
      </c>
      <c r="B42" s="26" t="s">
        <v>259</v>
      </c>
      <c r="C42" s="26" t="s">
        <v>249</v>
      </c>
      <c r="D42" s="26" t="s">
        <v>98</v>
      </c>
      <c r="E42" s="112">
        <v>82</v>
      </c>
      <c r="F42" s="60">
        <v>72.37</v>
      </c>
      <c r="G42" s="60">
        <v>72.37</v>
      </c>
      <c r="H42" s="26">
        <v>70</v>
      </c>
      <c r="I42" s="60">
        <v>73.3405</v>
      </c>
      <c r="J42" s="108">
        <v>31</v>
      </c>
      <c r="K42" s="14">
        <f t="shared" si="0"/>
        <v>138</v>
      </c>
    </row>
    <row r="43" s="33" customFormat="1" spans="1:11">
      <c r="A43" s="26">
        <v>40</v>
      </c>
      <c r="B43" s="26" t="s">
        <v>259</v>
      </c>
      <c r="C43" s="26" t="s">
        <v>249</v>
      </c>
      <c r="D43" s="26" t="s">
        <v>27</v>
      </c>
      <c r="E43" s="26">
        <v>87</v>
      </c>
      <c r="F43" s="60">
        <v>71.35</v>
      </c>
      <c r="G43" s="60">
        <v>90.35</v>
      </c>
      <c r="H43" s="26">
        <v>60</v>
      </c>
      <c r="I43" s="60">
        <v>83.7775</v>
      </c>
      <c r="J43" s="108">
        <v>15</v>
      </c>
      <c r="K43" s="52">
        <f t="shared" si="0"/>
        <v>92</v>
      </c>
    </row>
    <row r="44" s="33" customFormat="1" spans="1:11">
      <c r="A44" s="26">
        <v>41</v>
      </c>
      <c r="B44" s="26" t="s">
        <v>259</v>
      </c>
      <c r="C44" s="26" t="s">
        <v>249</v>
      </c>
      <c r="D44" s="26" t="s">
        <v>29</v>
      </c>
      <c r="E44" s="26">
        <v>87</v>
      </c>
      <c r="F44" s="60">
        <v>69.71</v>
      </c>
      <c r="G44" s="60">
        <v>91.7</v>
      </c>
      <c r="H44" s="26">
        <v>62</v>
      </c>
      <c r="I44" s="60">
        <v>85.055</v>
      </c>
      <c r="J44" s="108">
        <v>13</v>
      </c>
      <c r="K44" s="52">
        <f t="shared" si="0"/>
        <v>81</v>
      </c>
    </row>
    <row r="45" s="33" customFormat="1" spans="1:11">
      <c r="A45" s="26">
        <v>42</v>
      </c>
      <c r="B45" s="26" t="s">
        <v>259</v>
      </c>
      <c r="C45" s="26" t="s">
        <v>249</v>
      </c>
      <c r="D45" s="26" t="s">
        <v>31</v>
      </c>
      <c r="E45" s="26">
        <v>82</v>
      </c>
      <c r="F45" s="60">
        <v>70.16</v>
      </c>
      <c r="G45" s="60">
        <v>80.16</v>
      </c>
      <c r="H45" s="26">
        <v>60</v>
      </c>
      <c r="I45" s="60">
        <v>76.404</v>
      </c>
      <c r="J45" s="108">
        <v>25</v>
      </c>
      <c r="K45" s="52">
        <f t="shared" si="0"/>
        <v>125</v>
      </c>
    </row>
    <row r="46" s="33" customFormat="1" spans="1:11">
      <c r="A46" s="26">
        <v>43</v>
      </c>
      <c r="B46" s="26" t="s">
        <v>259</v>
      </c>
      <c r="C46" s="26" t="s">
        <v>249</v>
      </c>
      <c r="D46" s="26" t="s">
        <v>31</v>
      </c>
      <c r="E46" s="26">
        <v>80</v>
      </c>
      <c r="F46" s="60">
        <v>76.1</v>
      </c>
      <c r="G46" s="60">
        <v>90.1</v>
      </c>
      <c r="H46" s="26">
        <v>60</v>
      </c>
      <c r="I46" s="60">
        <v>82.565</v>
      </c>
      <c r="J46" s="108">
        <v>18</v>
      </c>
      <c r="K46" s="52">
        <f t="shared" si="0"/>
        <v>99</v>
      </c>
    </row>
    <row r="47" s="33" customFormat="1" spans="1:11">
      <c r="A47" s="26">
        <v>44</v>
      </c>
      <c r="B47" s="26" t="s">
        <v>259</v>
      </c>
      <c r="C47" s="26" t="s">
        <v>249</v>
      </c>
      <c r="D47" s="26" t="s">
        <v>273</v>
      </c>
      <c r="E47" s="26">
        <v>91</v>
      </c>
      <c r="F47" s="60">
        <v>76.82</v>
      </c>
      <c r="G47" s="60">
        <v>95.83</v>
      </c>
      <c r="H47" s="26">
        <v>60</v>
      </c>
      <c r="I47" s="60">
        <v>87.9395</v>
      </c>
      <c r="J47" s="108">
        <v>5</v>
      </c>
      <c r="K47" s="52">
        <f t="shared" si="0"/>
        <v>65</v>
      </c>
    </row>
    <row r="48" s="33" customFormat="1" spans="1:11">
      <c r="A48" s="26">
        <v>45</v>
      </c>
      <c r="B48" s="26" t="s">
        <v>259</v>
      </c>
      <c r="C48" s="26" t="s">
        <v>249</v>
      </c>
      <c r="D48" s="26" t="s">
        <v>35</v>
      </c>
      <c r="E48" s="26">
        <v>83</v>
      </c>
      <c r="F48" s="60">
        <v>75.82</v>
      </c>
      <c r="G48" s="60">
        <v>72.18</v>
      </c>
      <c r="H48" s="26">
        <v>68</v>
      </c>
      <c r="I48" s="60">
        <v>72.967</v>
      </c>
      <c r="J48" s="108">
        <v>33</v>
      </c>
      <c r="K48" s="52">
        <f t="shared" si="0"/>
        <v>140</v>
      </c>
    </row>
    <row r="49" s="33" customFormat="1" spans="1:11">
      <c r="A49" s="26">
        <v>46</v>
      </c>
      <c r="B49" s="26" t="s">
        <v>259</v>
      </c>
      <c r="C49" s="26" t="s">
        <v>249</v>
      </c>
      <c r="D49" s="26" t="s">
        <v>35</v>
      </c>
      <c r="E49" s="26">
        <v>74</v>
      </c>
      <c r="F49" s="60">
        <v>72.18</v>
      </c>
      <c r="G49" s="60">
        <v>77.18</v>
      </c>
      <c r="H49" s="26">
        <v>60</v>
      </c>
      <c r="I49" s="60">
        <v>73.267</v>
      </c>
      <c r="J49" s="108">
        <v>32</v>
      </c>
      <c r="K49" s="52">
        <f t="shared" si="0"/>
        <v>139</v>
      </c>
    </row>
    <row r="50" s="33" customFormat="1" spans="1:11">
      <c r="A50" s="26">
        <v>47</v>
      </c>
      <c r="B50" s="26" t="s">
        <v>274</v>
      </c>
      <c r="C50" s="26" t="s">
        <v>249</v>
      </c>
      <c r="D50" s="26" t="s">
        <v>190</v>
      </c>
      <c r="E50" s="26">
        <v>80</v>
      </c>
      <c r="F50" s="60">
        <v>69.8064516129032</v>
      </c>
      <c r="G50" s="60">
        <v>69.8064516129032</v>
      </c>
      <c r="H50" s="26">
        <v>60</v>
      </c>
      <c r="I50" s="60">
        <v>69.3741935483871</v>
      </c>
      <c r="J50" s="26">
        <v>39</v>
      </c>
      <c r="K50" s="52">
        <f t="shared" si="0"/>
        <v>156</v>
      </c>
    </row>
    <row r="51" s="33" customFormat="1" spans="1:11">
      <c r="A51" s="26">
        <v>48</v>
      </c>
      <c r="B51" s="26" t="s">
        <v>274</v>
      </c>
      <c r="C51" s="26" t="s">
        <v>249</v>
      </c>
      <c r="D51" s="26" t="s">
        <v>114</v>
      </c>
      <c r="E51" s="26">
        <v>95</v>
      </c>
      <c r="F51" s="60">
        <v>78.758064516129</v>
      </c>
      <c r="G51" s="60">
        <v>100</v>
      </c>
      <c r="H51" s="26">
        <v>70</v>
      </c>
      <c r="I51" s="60">
        <v>93.25</v>
      </c>
      <c r="J51" s="26">
        <v>6</v>
      </c>
      <c r="K51" s="52">
        <f t="shared" si="0"/>
        <v>30</v>
      </c>
    </row>
    <row r="52" s="33" customFormat="1" spans="1:11">
      <c r="A52" s="26">
        <v>49</v>
      </c>
      <c r="B52" s="26" t="s">
        <v>274</v>
      </c>
      <c r="C52" s="26" t="s">
        <v>249</v>
      </c>
      <c r="D52" s="26" t="s">
        <v>85</v>
      </c>
      <c r="E52" s="26">
        <v>82</v>
      </c>
      <c r="F52" s="60">
        <v>84.65</v>
      </c>
      <c r="G52" s="60">
        <v>100</v>
      </c>
      <c r="H52" s="26">
        <v>64</v>
      </c>
      <c r="I52" s="60">
        <v>90.1</v>
      </c>
      <c r="J52" s="26">
        <v>17</v>
      </c>
      <c r="K52" s="52">
        <f t="shared" si="0"/>
        <v>53</v>
      </c>
    </row>
    <row r="53" s="33" customFormat="1" spans="1:11">
      <c r="A53" s="26">
        <v>50</v>
      </c>
      <c r="B53" s="26" t="s">
        <v>274</v>
      </c>
      <c r="C53" s="26" t="s">
        <v>249</v>
      </c>
      <c r="D53" s="26" t="s">
        <v>15</v>
      </c>
      <c r="E53" s="26">
        <v>94</v>
      </c>
      <c r="F53" s="60">
        <v>74.87</v>
      </c>
      <c r="G53" s="60">
        <v>100</v>
      </c>
      <c r="H53" s="26">
        <v>84</v>
      </c>
      <c r="I53" s="60">
        <v>95.9</v>
      </c>
      <c r="J53" s="26">
        <v>3</v>
      </c>
      <c r="K53" s="52">
        <f t="shared" si="0"/>
        <v>10</v>
      </c>
    </row>
    <row r="54" s="33" customFormat="1" spans="1:11">
      <c r="A54" s="26">
        <v>51</v>
      </c>
      <c r="B54" s="26" t="s">
        <v>274</v>
      </c>
      <c r="C54" s="26" t="s">
        <v>249</v>
      </c>
      <c r="D54" s="26" t="s">
        <v>143</v>
      </c>
      <c r="E54" s="26">
        <v>91</v>
      </c>
      <c r="F54" s="60">
        <v>90.13</v>
      </c>
      <c r="G54" s="60">
        <v>100</v>
      </c>
      <c r="H54" s="26">
        <v>70</v>
      </c>
      <c r="I54" s="60">
        <v>92.65</v>
      </c>
      <c r="J54" s="26">
        <v>8</v>
      </c>
      <c r="K54" s="52">
        <f t="shared" si="0"/>
        <v>34</v>
      </c>
    </row>
    <row r="55" s="33" customFormat="1" spans="1:11">
      <c r="A55" s="26">
        <v>52</v>
      </c>
      <c r="B55" s="26" t="s">
        <v>274</v>
      </c>
      <c r="C55" s="26" t="s">
        <v>249</v>
      </c>
      <c r="D55" s="26" t="s">
        <v>275</v>
      </c>
      <c r="E55" s="26">
        <v>80</v>
      </c>
      <c r="F55" s="60">
        <v>56.77</v>
      </c>
      <c r="G55" s="60">
        <v>56.77</v>
      </c>
      <c r="H55" s="26">
        <v>60</v>
      </c>
      <c r="I55" s="60">
        <v>60.9005</v>
      </c>
      <c r="J55" s="26">
        <v>45</v>
      </c>
      <c r="K55" s="52">
        <f t="shared" si="0"/>
        <v>171</v>
      </c>
    </row>
    <row r="56" s="33" customFormat="1" spans="1:11">
      <c r="A56" s="26">
        <v>53</v>
      </c>
      <c r="B56" s="26" t="s">
        <v>274</v>
      </c>
      <c r="C56" s="26" t="s">
        <v>249</v>
      </c>
      <c r="D56" s="26" t="s">
        <v>276</v>
      </c>
      <c r="E56" s="26">
        <v>80</v>
      </c>
      <c r="F56" s="60">
        <v>67.3709677419355</v>
      </c>
      <c r="G56" s="60">
        <v>67.3709677419355</v>
      </c>
      <c r="H56" s="26">
        <v>60</v>
      </c>
      <c r="I56" s="60">
        <v>67.7911290322581</v>
      </c>
      <c r="J56" s="26">
        <v>44</v>
      </c>
      <c r="K56" s="52">
        <f t="shared" si="0"/>
        <v>162</v>
      </c>
    </row>
    <row r="57" s="33" customFormat="1" spans="1:11">
      <c r="A57" s="26">
        <v>54</v>
      </c>
      <c r="B57" s="26" t="s">
        <v>274</v>
      </c>
      <c r="C57" s="26" t="s">
        <v>249</v>
      </c>
      <c r="D57" s="26" t="s">
        <v>37</v>
      </c>
      <c r="E57" s="26">
        <v>80</v>
      </c>
      <c r="F57" s="60">
        <v>69.1129032258064</v>
      </c>
      <c r="G57" s="60">
        <v>69.1129032258064</v>
      </c>
      <c r="H57" s="26">
        <v>60</v>
      </c>
      <c r="I57" s="60">
        <v>68.9233870967742</v>
      </c>
      <c r="J57" s="26">
        <v>42</v>
      </c>
      <c r="K57" s="52">
        <f t="shared" si="0"/>
        <v>159</v>
      </c>
    </row>
    <row r="58" s="33" customFormat="1" spans="1:11">
      <c r="A58" s="26">
        <v>55</v>
      </c>
      <c r="B58" s="26" t="s">
        <v>274</v>
      </c>
      <c r="C58" s="26" t="s">
        <v>249</v>
      </c>
      <c r="D58" s="26" t="s">
        <v>233</v>
      </c>
      <c r="E58" s="26">
        <v>86</v>
      </c>
      <c r="F58" s="60">
        <v>64.79</v>
      </c>
      <c r="G58" s="60">
        <v>65.79</v>
      </c>
      <c r="H58" s="26">
        <v>64</v>
      </c>
      <c r="I58" s="60">
        <v>68.4635</v>
      </c>
      <c r="J58" s="26">
        <v>43</v>
      </c>
      <c r="K58" s="52">
        <f t="shared" si="0"/>
        <v>160</v>
      </c>
    </row>
    <row r="59" s="33" customFormat="1" spans="1:11">
      <c r="A59" s="26">
        <v>56</v>
      </c>
      <c r="B59" s="26" t="s">
        <v>274</v>
      </c>
      <c r="C59" s="26" t="s">
        <v>249</v>
      </c>
      <c r="D59" s="26" t="s">
        <v>122</v>
      </c>
      <c r="E59" s="26">
        <v>88</v>
      </c>
      <c r="F59" s="60">
        <v>77.47</v>
      </c>
      <c r="G59" s="60">
        <v>100</v>
      </c>
      <c r="H59" s="26">
        <v>70</v>
      </c>
      <c r="I59" s="60">
        <v>92.2</v>
      </c>
      <c r="J59" s="26">
        <v>9</v>
      </c>
      <c r="K59" s="52">
        <f t="shared" si="0"/>
        <v>37</v>
      </c>
    </row>
    <row r="60" s="33" customFormat="1" spans="1:11">
      <c r="A60" s="26">
        <v>57</v>
      </c>
      <c r="B60" s="26" t="s">
        <v>274</v>
      </c>
      <c r="C60" s="26" t="s">
        <v>249</v>
      </c>
      <c r="D60" s="26" t="s">
        <v>19</v>
      </c>
      <c r="E60" s="26">
        <v>86</v>
      </c>
      <c r="F60" s="60">
        <v>72.8387096774194</v>
      </c>
      <c r="G60" s="60">
        <v>92.8387096774194</v>
      </c>
      <c r="H60" s="26">
        <v>78</v>
      </c>
      <c r="I60" s="60">
        <v>88.8451612903226</v>
      </c>
      <c r="J60" s="26">
        <v>21</v>
      </c>
      <c r="K60" s="52">
        <f t="shared" si="0"/>
        <v>61</v>
      </c>
    </row>
    <row r="61" s="33" customFormat="1" spans="1:11">
      <c r="A61" s="26">
        <v>58</v>
      </c>
      <c r="B61" s="26" t="s">
        <v>274</v>
      </c>
      <c r="C61" s="26" t="s">
        <v>249</v>
      </c>
      <c r="D61" s="26" t="s">
        <v>207</v>
      </c>
      <c r="E61" s="26">
        <v>83</v>
      </c>
      <c r="F61" s="60">
        <v>80.1129032258064</v>
      </c>
      <c r="G61" s="60">
        <v>100</v>
      </c>
      <c r="H61" s="26">
        <v>78</v>
      </c>
      <c r="I61" s="60">
        <v>93.05</v>
      </c>
      <c r="J61" s="26">
        <v>7</v>
      </c>
      <c r="K61" s="52">
        <f t="shared" si="0"/>
        <v>32</v>
      </c>
    </row>
    <row r="62" s="33" customFormat="1" spans="1:11">
      <c r="A62" s="26">
        <v>59</v>
      </c>
      <c r="B62" s="26" t="s">
        <v>274</v>
      </c>
      <c r="C62" s="26" t="s">
        <v>249</v>
      </c>
      <c r="D62" s="26" t="s">
        <v>47</v>
      </c>
      <c r="E62" s="26">
        <v>86</v>
      </c>
      <c r="F62" s="60">
        <v>84.0483870967742</v>
      </c>
      <c r="G62" s="60">
        <v>91.0483870967742</v>
      </c>
      <c r="H62" s="26">
        <v>60</v>
      </c>
      <c r="I62" s="60">
        <v>84.0814516129032</v>
      </c>
      <c r="J62" s="26">
        <v>26</v>
      </c>
      <c r="K62" s="52">
        <f t="shared" si="0"/>
        <v>88</v>
      </c>
    </row>
    <row r="63" s="33" customFormat="1" spans="1:11">
      <c r="A63" s="26">
        <v>60</v>
      </c>
      <c r="B63" s="26" t="s">
        <v>274</v>
      </c>
      <c r="C63" s="26" t="s">
        <v>249</v>
      </c>
      <c r="D63" s="26" t="s">
        <v>30</v>
      </c>
      <c r="E63" s="26">
        <v>80</v>
      </c>
      <c r="F63" s="60">
        <v>74.7741935483871</v>
      </c>
      <c r="G63" s="60">
        <v>76.77</v>
      </c>
      <c r="H63" s="26">
        <v>60</v>
      </c>
      <c r="I63" s="60">
        <v>73.9005</v>
      </c>
      <c r="J63" s="26">
        <v>35</v>
      </c>
      <c r="K63" s="52">
        <f t="shared" si="0"/>
        <v>137</v>
      </c>
    </row>
    <row r="64" s="33" customFormat="1" spans="1:11">
      <c r="A64" s="26">
        <v>61</v>
      </c>
      <c r="B64" s="26" t="s">
        <v>274</v>
      </c>
      <c r="C64" s="26" t="s">
        <v>249</v>
      </c>
      <c r="D64" s="26" t="s">
        <v>20</v>
      </c>
      <c r="E64" s="26">
        <v>86</v>
      </c>
      <c r="F64" s="60">
        <v>86.5483870967742</v>
      </c>
      <c r="G64" s="60">
        <v>100</v>
      </c>
      <c r="H64" s="26">
        <v>70</v>
      </c>
      <c r="I64" s="60">
        <v>91.9</v>
      </c>
      <c r="J64" s="26">
        <v>13</v>
      </c>
      <c r="K64" s="52">
        <f t="shared" si="0"/>
        <v>43</v>
      </c>
    </row>
    <row r="65" s="33" customFormat="1" spans="1:11">
      <c r="A65" s="26">
        <v>62</v>
      </c>
      <c r="B65" s="26" t="s">
        <v>274</v>
      </c>
      <c r="C65" s="26" t="s">
        <v>249</v>
      </c>
      <c r="D65" s="26" t="s">
        <v>20</v>
      </c>
      <c r="E65" s="26">
        <v>80</v>
      </c>
      <c r="F65" s="60">
        <v>69.758064516129</v>
      </c>
      <c r="G65" s="60">
        <v>69.76</v>
      </c>
      <c r="H65" s="26">
        <v>60</v>
      </c>
      <c r="I65" s="60">
        <v>69.344</v>
      </c>
      <c r="J65" s="26">
        <v>40</v>
      </c>
      <c r="K65" s="52">
        <f t="shared" si="0"/>
        <v>157</v>
      </c>
    </row>
    <row r="66" s="33" customFormat="1" spans="1:11">
      <c r="A66" s="26">
        <v>63</v>
      </c>
      <c r="B66" s="26" t="s">
        <v>274</v>
      </c>
      <c r="C66" s="26" t="s">
        <v>249</v>
      </c>
      <c r="D66" s="26" t="s">
        <v>55</v>
      </c>
      <c r="E66" s="26">
        <v>89</v>
      </c>
      <c r="F66" s="60">
        <v>63.741935483871</v>
      </c>
      <c r="G66" s="60">
        <v>74.741935483871</v>
      </c>
      <c r="H66" s="26">
        <v>60</v>
      </c>
      <c r="I66" s="60">
        <v>73.9322580645161</v>
      </c>
      <c r="J66" s="26">
        <v>34</v>
      </c>
      <c r="K66" s="52">
        <f t="shared" si="0"/>
        <v>136</v>
      </c>
    </row>
    <row r="67" s="33" customFormat="1" spans="1:11">
      <c r="A67" s="26">
        <v>64</v>
      </c>
      <c r="B67" s="26" t="s">
        <v>274</v>
      </c>
      <c r="C67" s="26" t="s">
        <v>249</v>
      </c>
      <c r="D67" s="26" t="s">
        <v>62</v>
      </c>
      <c r="E67" s="26">
        <v>91</v>
      </c>
      <c r="F67" s="60">
        <v>63.6774193548387</v>
      </c>
      <c r="G67" s="60">
        <v>76.6774193548387</v>
      </c>
      <c r="H67" s="26">
        <v>78</v>
      </c>
      <c r="I67" s="60">
        <v>79.0903225806452</v>
      </c>
      <c r="J67" s="26">
        <v>30</v>
      </c>
      <c r="K67" s="52">
        <f t="shared" si="0"/>
        <v>109</v>
      </c>
    </row>
    <row r="68" s="33" customFormat="1" spans="1:11">
      <c r="A68" s="26">
        <v>65</v>
      </c>
      <c r="B68" s="26" t="s">
        <v>274</v>
      </c>
      <c r="C68" s="26" t="s">
        <v>249</v>
      </c>
      <c r="D68" s="26" t="s">
        <v>82</v>
      </c>
      <c r="E68" s="26">
        <v>82</v>
      </c>
      <c r="F68" s="60">
        <v>69.1612903225806</v>
      </c>
      <c r="G68" s="60">
        <v>71.16</v>
      </c>
      <c r="H68" s="26">
        <v>60</v>
      </c>
      <c r="I68" s="60">
        <v>70.554</v>
      </c>
      <c r="J68" s="26">
        <v>37</v>
      </c>
      <c r="K68" s="52">
        <f t="shared" ref="K68:K131" si="1">RANK(I68,$I:$I)</f>
        <v>150</v>
      </c>
    </row>
    <row r="69" s="33" customFormat="1" spans="1:11">
      <c r="A69" s="26">
        <v>66</v>
      </c>
      <c r="B69" s="26" t="s">
        <v>274</v>
      </c>
      <c r="C69" s="26" t="s">
        <v>249</v>
      </c>
      <c r="D69" s="26" t="s">
        <v>154</v>
      </c>
      <c r="E69" s="26">
        <v>100</v>
      </c>
      <c r="F69" s="60">
        <v>89.8225806451613</v>
      </c>
      <c r="G69" s="60">
        <v>100</v>
      </c>
      <c r="H69" s="26">
        <v>74</v>
      </c>
      <c r="I69" s="60">
        <v>94.8</v>
      </c>
      <c r="J69" s="26">
        <v>4</v>
      </c>
      <c r="K69" s="52">
        <f t="shared" si="1"/>
        <v>22</v>
      </c>
    </row>
    <row r="70" s="33" customFormat="1" spans="1:11">
      <c r="A70" s="26">
        <v>67</v>
      </c>
      <c r="B70" s="26" t="s">
        <v>274</v>
      </c>
      <c r="C70" s="26" t="s">
        <v>249</v>
      </c>
      <c r="D70" s="26" t="s">
        <v>53</v>
      </c>
      <c r="E70" s="26">
        <v>83</v>
      </c>
      <c r="F70" s="60">
        <v>74.3709677419355</v>
      </c>
      <c r="G70" s="60">
        <v>92.3709677419355</v>
      </c>
      <c r="H70" s="26">
        <v>60</v>
      </c>
      <c r="I70" s="60">
        <v>84.4911290322581</v>
      </c>
      <c r="J70" s="26">
        <v>25</v>
      </c>
      <c r="K70" s="52">
        <f t="shared" si="1"/>
        <v>85</v>
      </c>
    </row>
    <row r="71" s="33" customFormat="1" spans="1:11">
      <c r="A71" s="26">
        <v>68</v>
      </c>
      <c r="B71" s="26" t="s">
        <v>274</v>
      </c>
      <c r="C71" s="26" t="s">
        <v>249</v>
      </c>
      <c r="D71" s="26" t="s">
        <v>277</v>
      </c>
      <c r="E71" s="26">
        <v>86</v>
      </c>
      <c r="F71" s="60">
        <v>85.4032258064516</v>
      </c>
      <c r="G71" s="60">
        <v>100</v>
      </c>
      <c r="H71" s="26">
        <v>60</v>
      </c>
      <c r="I71" s="60">
        <v>89.9</v>
      </c>
      <c r="J71" s="26">
        <v>18</v>
      </c>
      <c r="K71" s="52">
        <f t="shared" si="1"/>
        <v>56</v>
      </c>
    </row>
    <row r="72" s="33" customFormat="1" spans="1:11">
      <c r="A72" s="26">
        <v>69</v>
      </c>
      <c r="B72" s="26" t="s">
        <v>274</v>
      </c>
      <c r="C72" s="26" t="s">
        <v>249</v>
      </c>
      <c r="D72" s="26" t="s">
        <v>179</v>
      </c>
      <c r="E72" s="26">
        <v>100</v>
      </c>
      <c r="F72" s="60">
        <v>83.6451612903226</v>
      </c>
      <c r="G72" s="60">
        <v>100</v>
      </c>
      <c r="H72" s="26">
        <v>94</v>
      </c>
      <c r="I72" s="60">
        <v>98.8</v>
      </c>
      <c r="J72" s="26">
        <v>2</v>
      </c>
      <c r="K72" s="52">
        <f t="shared" si="1"/>
        <v>5</v>
      </c>
    </row>
    <row r="73" s="33" customFormat="1" spans="1:11">
      <c r="A73" s="26">
        <v>70</v>
      </c>
      <c r="B73" s="26" t="s">
        <v>274</v>
      </c>
      <c r="C73" s="26" t="s">
        <v>249</v>
      </c>
      <c r="D73" s="26" t="s">
        <v>109</v>
      </c>
      <c r="E73" s="26">
        <v>86</v>
      </c>
      <c r="F73" s="60">
        <v>84.241935483871</v>
      </c>
      <c r="G73" s="60">
        <v>99.241935483871</v>
      </c>
      <c r="H73" s="26">
        <v>60</v>
      </c>
      <c r="I73" s="60">
        <v>89.4072580645161</v>
      </c>
      <c r="J73" s="26">
        <v>20</v>
      </c>
      <c r="K73" s="52">
        <f t="shared" si="1"/>
        <v>59</v>
      </c>
    </row>
    <row r="74" s="33" customFormat="1" spans="1:11">
      <c r="A74" s="26">
        <v>71</v>
      </c>
      <c r="B74" s="26" t="s">
        <v>274</v>
      </c>
      <c r="C74" s="26" t="s">
        <v>249</v>
      </c>
      <c r="D74" s="26" t="s">
        <v>52</v>
      </c>
      <c r="E74" s="26">
        <v>88</v>
      </c>
      <c r="F74" s="60">
        <v>78.5806451612903</v>
      </c>
      <c r="G74" s="60">
        <v>100</v>
      </c>
      <c r="H74" s="26">
        <v>70</v>
      </c>
      <c r="I74" s="60">
        <v>92.2</v>
      </c>
      <c r="J74" s="26">
        <v>9</v>
      </c>
      <c r="K74" s="52">
        <f t="shared" si="1"/>
        <v>37</v>
      </c>
    </row>
    <row r="75" s="33" customFormat="1" spans="1:11">
      <c r="A75" s="26">
        <v>72</v>
      </c>
      <c r="B75" s="26" t="s">
        <v>274</v>
      </c>
      <c r="C75" s="26" t="s">
        <v>249</v>
      </c>
      <c r="D75" s="26" t="s">
        <v>73</v>
      </c>
      <c r="E75" s="26">
        <v>85</v>
      </c>
      <c r="F75" s="60">
        <v>85.741935483871</v>
      </c>
      <c r="G75" s="60">
        <v>90.741935483871</v>
      </c>
      <c r="H75" s="26">
        <v>60</v>
      </c>
      <c r="I75" s="60">
        <v>83.7322580645161</v>
      </c>
      <c r="J75" s="26">
        <v>27</v>
      </c>
      <c r="K75" s="52">
        <f t="shared" si="1"/>
        <v>93</v>
      </c>
    </row>
    <row r="76" s="33" customFormat="1" spans="1:11">
      <c r="A76" s="26">
        <v>73</v>
      </c>
      <c r="B76" s="26" t="s">
        <v>274</v>
      </c>
      <c r="C76" s="26" t="s">
        <v>249</v>
      </c>
      <c r="D76" s="26" t="s">
        <v>73</v>
      </c>
      <c r="E76" s="26">
        <v>80</v>
      </c>
      <c r="F76" s="60">
        <v>71.2741935483871</v>
      </c>
      <c r="G76" s="60">
        <v>75.2741935483871</v>
      </c>
      <c r="H76" s="26">
        <v>60</v>
      </c>
      <c r="I76" s="60">
        <v>72.9282258064516</v>
      </c>
      <c r="J76" s="26">
        <v>36</v>
      </c>
      <c r="K76" s="52">
        <f t="shared" si="1"/>
        <v>141</v>
      </c>
    </row>
    <row r="77" s="33" customFormat="1" spans="1:11">
      <c r="A77" s="26">
        <v>74</v>
      </c>
      <c r="B77" s="26" t="s">
        <v>274</v>
      </c>
      <c r="C77" s="26" t="s">
        <v>249</v>
      </c>
      <c r="D77" s="26" t="s">
        <v>73</v>
      </c>
      <c r="E77" s="26">
        <v>80</v>
      </c>
      <c r="F77" s="60">
        <v>85.9516129032258</v>
      </c>
      <c r="G77" s="60">
        <v>93.9516129032258</v>
      </c>
      <c r="H77" s="26">
        <v>60</v>
      </c>
      <c r="I77" s="60">
        <v>85.0685483870968</v>
      </c>
      <c r="J77" s="26">
        <v>23</v>
      </c>
      <c r="K77" s="52">
        <f t="shared" si="1"/>
        <v>80</v>
      </c>
    </row>
    <row r="78" s="33" customFormat="1" spans="1:11">
      <c r="A78" s="26">
        <v>75</v>
      </c>
      <c r="B78" s="26" t="s">
        <v>274</v>
      </c>
      <c r="C78" s="26" t="s">
        <v>249</v>
      </c>
      <c r="D78" s="26" t="s">
        <v>98</v>
      </c>
      <c r="E78" s="26">
        <v>82</v>
      </c>
      <c r="F78" s="60">
        <v>69.7096774193548</v>
      </c>
      <c r="G78" s="60">
        <v>69.7096774193548</v>
      </c>
      <c r="H78" s="26">
        <v>60</v>
      </c>
      <c r="I78" s="60">
        <v>69.6112903225806</v>
      </c>
      <c r="J78" s="26">
        <v>38</v>
      </c>
      <c r="K78" s="52">
        <f t="shared" si="1"/>
        <v>153</v>
      </c>
    </row>
    <row r="79" s="33" customFormat="1" spans="1:11">
      <c r="A79" s="26">
        <v>76</v>
      </c>
      <c r="B79" s="26" t="s">
        <v>274</v>
      </c>
      <c r="C79" s="26" t="s">
        <v>249</v>
      </c>
      <c r="D79" s="26" t="s">
        <v>71</v>
      </c>
      <c r="E79" s="26">
        <v>90</v>
      </c>
      <c r="F79" s="60">
        <v>85.1129032258064</v>
      </c>
      <c r="G79" s="60">
        <v>100</v>
      </c>
      <c r="H79" s="26">
        <v>60</v>
      </c>
      <c r="I79" s="60">
        <v>90.5</v>
      </c>
      <c r="J79" s="26">
        <v>16</v>
      </c>
      <c r="K79" s="52">
        <f t="shared" si="1"/>
        <v>51</v>
      </c>
    </row>
    <row r="80" s="33" customFormat="1" spans="1:11">
      <c r="A80" s="26">
        <v>77</v>
      </c>
      <c r="B80" s="26" t="s">
        <v>274</v>
      </c>
      <c r="C80" s="26" t="s">
        <v>249</v>
      </c>
      <c r="D80" s="26" t="s">
        <v>71</v>
      </c>
      <c r="E80" s="26">
        <v>80</v>
      </c>
      <c r="F80" s="60">
        <v>75.8225806451613</v>
      </c>
      <c r="G80" s="60">
        <v>87.8225806451613</v>
      </c>
      <c r="H80" s="26">
        <v>60</v>
      </c>
      <c r="I80" s="60">
        <v>81.0846774193548</v>
      </c>
      <c r="J80" s="26">
        <v>29</v>
      </c>
      <c r="K80" s="52">
        <f t="shared" si="1"/>
        <v>103</v>
      </c>
    </row>
    <row r="81" s="33" customFormat="1" spans="1:11">
      <c r="A81" s="26">
        <v>78</v>
      </c>
      <c r="B81" s="26" t="s">
        <v>274</v>
      </c>
      <c r="C81" s="26" t="s">
        <v>249</v>
      </c>
      <c r="D81" s="26" t="s">
        <v>71</v>
      </c>
      <c r="E81" s="26">
        <v>85</v>
      </c>
      <c r="F81" s="60">
        <v>68.1612903225806</v>
      </c>
      <c r="G81" s="60">
        <v>68.1612903225806</v>
      </c>
      <c r="H81" s="26">
        <v>60</v>
      </c>
      <c r="I81" s="60">
        <v>69.0548387096774</v>
      </c>
      <c r="J81" s="26">
        <v>41</v>
      </c>
      <c r="K81" s="52">
        <f t="shared" si="1"/>
        <v>158</v>
      </c>
    </row>
    <row r="82" s="33" customFormat="1" spans="1:11">
      <c r="A82" s="26">
        <v>79</v>
      </c>
      <c r="B82" s="26" t="s">
        <v>274</v>
      </c>
      <c r="C82" s="26" t="s">
        <v>249</v>
      </c>
      <c r="D82" s="26" t="s">
        <v>27</v>
      </c>
      <c r="E82" s="26">
        <v>92</v>
      </c>
      <c r="F82" s="60">
        <v>81.741935483871</v>
      </c>
      <c r="G82" s="60">
        <v>93.741935483871</v>
      </c>
      <c r="H82" s="26">
        <v>86</v>
      </c>
      <c r="I82" s="60">
        <v>91.9322580645161</v>
      </c>
      <c r="J82" s="26">
        <v>12</v>
      </c>
      <c r="K82" s="52">
        <f t="shared" si="1"/>
        <v>42</v>
      </c>
    </row>
    <row r="83" s="33" customFormat="1" spans="1:11">
      <c r="A83" s="26">
        <v>80</v>
      </c>
      <c r="B83" s="26" t="s">
        <v>274</v>
      </c>
      <c r="C83" s="26" t="s">
        <v>249</v>
      </c>
      <c r="D83" s="26" t="s">
        <v>26</v>
      </c>
      <c r="E83" s="26">
        <v>89</v>
      </c>
      <c r="F83" s="60">
        <v>80.8225806451613</v>
      </c>
      <c r="G83" s="60">
        <v>91.8225806451613</v>
      </c>
      <c r="H83" s="26">
        <v>60</v>
      </c>
      <c r="I83" s="60">
        <v>85.0346774193548</v>
      </c>
      <c r="J83" s="26">
        <v>24</v>
      </c>
      <c r="K83" s="52">
        <f t="shared" si="1"/>
        <v>82</v>
      </c>
    </row>
    <row r="84" s="33" customFormat="1" spans="1:11">
      <c r="A84" s="26">
        <v>81</v>
      </c>
      <c r="B84" s="26" t="s">
        <v>274</v>
      </c>
      <c r="C84" s="26" t="s">
        <v>249</v>
      </c>
      <c r="D84" s="26" t="s">
        <v>278</v>
      </c>
      <c r="E84" s="26">
        <v>83</v>
      </c>
      <c r="F84" s="60">
        <v>76.3548387096774</v>
      </c>
      <c r="G84" s="60">
        <v>76.3548387096774</v>
      </c>
      <c r="H84" s="26">
        <v>60</v>
      </c>
      <c r="I84" s="60">
        <v>74.0806451612903</v>
      </c>
      <c r="J84" s="26">
        <v>33</v>
      </c>
      <c r="K84" s="52">
        <f t="shared" si="1"/>
        <v>134</v>
      </c>
    </row>
    <row r="85" s="33" customFormat="1" spans="1:11">
      <c r="A85" s="26">
        <v>82</v>
      </c>
      <c r="B85" s="26" t="s">
        <v>274</v>
      </c>
      <c r="C85" s="26" t="s">
        <v>249</v>
      </c>
      <c r="D85" s="26" t="s">
        <v>29</v>
      </c>
      <c r="E85" s="26">
        <v>100</v>
      </c>
      <c r="F85" s="60">
        <v>85.4354838709677</v>
      </c>
      <c r="G85" s="60">
        <v>100</v>
      </c>
      <c r="H85" s="26">
        <v>95</v>
      </c>
      <c r="I85" s="60">
        <v>99</v>
      </c>
      <c r="J85" s="26">
        <v>1</v>
      </c>
      <c r="K85" s="52">
        <f t="shared" si="1"/>
        <v>2</v>
      </c>
    </row>
    <row r="86" s="33" customFormat="1" spans="1:11">
      <c r="A86" s="26">
        <v>83</v>
      </c>
      <c r="B86" s="26" t="s">
        <v>274</v>
      </c>
      <c r="C86" s="26" t="s">
        <v>249</v>
      </c>
      <c r="D86" s="26" t="s">
        <v>29</v>
      </c>
      <c r="E86" s="26">
        <v>85</v>
      </c>
      <c r="F86" s="60">
        <v>83.3064516129032</v>
      </c>
      <c r="G86" s="60">
        <v>100</v>
      </c>
      <c r="H86" s="26">
        <v>66</v>
      </c>
      <c r="I86" s="60">
        <v>90.95</v>
      </c>
      <c r="J86" s="26">
        <v>15</v>
      </c>
      <c r="K86" s="52">
        <f t="shared" si="1"/>
        <v>49</v>
      </c>
    </row>
    <row r="87" s="33" customFormat="1" spans="1:11">
      <c r="A87" s="26">
        <v>84</v>
      </c>
      <c r="B87" s="26" t="s">
        <v>274</v>
      </c>
      <c r="C87" s="26" t="s">
        <v>249</v>
      </c>
      <c r="D87" s="26" t="s">
        <v>29</v>
      </c>
      <c r="E87" s="26">
        <v>86</v>
      </c>
      <c r="F87" s="60">
        <v>81.5</v>
      </c>
      <c r="G87" s="60">
        <v>100</v>
      </c>
      <c r="H87" s="26">
        <v>60</v>
      </c>
      <c r="I87" s="60">
        <v>89.9</v>
      </c>
      <c r="J87" s="26">
        <v>18</v>
      </c>
      <c r="K87" s="52">
        <f t="shared" si="1"/>
        <v>56</v>
      </c>
    </row>
    <row r="88" s="33" customFormat="1" spans="1:11">
      <c r="A88" s="26">
        <v>85</v>
      </c>
      <c r="B88" s="26" t="s">
        <v>274</v>
      </c>
      <c r="C88" s="26" t="s">
        <v>249</v>
      </c>
      <c r="D88" s="26" t="s">
        <v>29</v>
      </c>
      <c r="E88" s="26">
        <v>92</v>
      </c>
      <c r="F88" s="60">
        <v>80.1129032258064</v>
      </c>
      <c r="G88" s="60">
        <v>100</v>
      </c>
      <c r="H88" s="26">
        <v>74</v>
      </c>
      <c r="I88" s="60">
        <v>93.6</v>
      </c>
      <c r="J88" s="26">
        <v>5</v>
      </c>
      <c r="K88" s="52">
        <f t="shared" si="1"/>
        <v>29</v>
      </c>
    </row>
    <row r="89" s="33" customFormat="1" spans="1:11">
      <c r="A89" s="26">
        <v>86</v>
      </c>
      <c r="B89" s="26" t="s">
        <v>274</v>
      </c>
      <c r="C89" s="26" t="s">
        <v>249</v>
      </c>
      <c r="D89" s="26" t="s">
        <v>31</v>
      </c>
      <c r="E89" s="26">
        <v>86</v>
      </c>
      <c r="F89" s="60">
        <v>83.4677419354839</v>
      </c>
      <c r="G89" s="60">
        <v>100</v>
      </c>
      <c r="H89" s="26">
        <v>70</v>
      </c>
      <c r="I89" s="60">
        <v>91.9</v>
      </c>
      <c r="J89" s="26">
        <v>13</v>
      </c>
      <c r="K89" s="52">
        <f t="shared" si="1"/>
        <v>43</v>
      </c>
    </row>
    <row r="90" s="33" customFormat="1" spans="1:11">
      <c r="A90" s="26">
        <v>87</v>
      </c>
      <c r="B90" s="26" t="s">
        <v>274</v>
      </c>
      <c r="C90" s="26" t="s">
        <v>249</v>
      </c>
      <c r="D90" s="26" t="s">
        <v>54</v>
      </c>
      <c r="E90" s="26">
        <v>87</v>
      </c>
      <c r="F90" s="60">
        <v>80.9032258064516</v>
      </c>
      <c r="G90" s="60">
        <v>100</v>
      </c>
      <c r="H90" s="26">
        <v>70</v>
      </c>
      <c r="I90" s="60">
        <v>92.05</v>
      </c>
      <c r="J90" s="26">
        <v>11</v>
      </c>
      <c r="K90" s="52">
        <f t="shared" si="1"/>
        <v>41</v>
      </c>
    </row>
    <row r="91" s="33" customFormat="1" spans="1:11">
      <c r="A91" s="26">
        <v>88</v>
      </c>
      <c r="B91" s="26" t="s">
        <v>274</v>
      </c>
      <c r="C91" s="26" t="s">
        <v>249</v>
      </c>
      <c r="D91" s="26" t="s">
        <v>54</v>
      </c>
      <c r="E91" s="26">
        <v>89</v>
      </c>
      <c r="F91" s="60">
        <v>69.9677419354839</v>
      </c>
      <c r="G91" s="60">
        <v>77.9677419354839</v>
      </c>
      <c r="H91" s="26">
        <v>70</v>
      </c>
      <c r="I91" s="60">
        <v>78.0290322580645</v>
      </c>
      <c r="J91" s="26">
        <v>31</v>
      </c>
      <c r="K91" s="52">
        <f t="shared" si="1"/>
        <v>116</v>
      </c>
    </row>
    <row r="92" s="33" customFormat="1" spans="1:11">
      <c r="A92" s="26">
        <v>89</v>
      </c>
      <c r="B92" s="26" t="s">
        <v>274</v>
      </c>
      <c r="C92" s="26" t="s">
        <v>279</v>
      </c>
      <c r="D92" s="26" t="s">
        <v>23</v>
      </c>
      <c r="E92" s="26">
        <v>80</v>
      </c>
      <c r="F92" s="60">
        <v>72.84</v>
      </c>
      <c r="G92" s="60">
        <v>78.84</v>
      </c>
      <c r="H92" s="26">
        <v>70</v>
      </c>
      <c r="I92" s="60">
        <v>77.246</v>
      </c>
      <c r="J92" s="26">
        <v>32</v>
      </c>
      <c r="K92" s="52">
        <f t="shared" si="1"/>
        <v>121</v>
      </c>
    </row>
    <row r="93" s="33" customFormat="1" spans="1:11">
      <c r="A93" s="26">
        <v>90</v>
      </c>
      <c r="B93" s="26" t="s">
        <v>274</v>
      </c>
      <c r="C93" s="26" t="s">
        <v>280</v>
      </c>
      <c r="D93" s="26" t="s">
        <v>28</v>
      </c>
      <c r="E93" s="26">
        <v>88</v>
      </c>
      <c r="F93" s="60">
        <v>82.61</v>
      </c>
      <c r="G93" s="60">
        <v>91.61</v>
      </c>
      <c r="H93" s="26">
        <v>70</v>
      </c>
      <c r="I93" s="60">
        <v>86.7465</v>
      </c>
      <c r="J93" s="26">
        <v>22</v>
      </c>
      <c r="K93" s="52">
        <f t="shared" si="1"/>
        <v>69</v>
      </c>
    </row>
    <row r="94" s="33" customFormat="1" spans="1:11">
      <c r="A94" s="26">
        <v>91</v>
      </c>
      <c r="B94" s="26" t="s">
        <v>274</v>
      </c>
      <c r="C94" s="26" t="s">
        <v>241</v>
      </c>
      <c r="D94" s="26" t="s">
        <v>24</v>
      </c>
      <c r="E94" s="26">
        <v>87</v>
      </c>
      <c r="F94" s="60">
        <v>74.5</v>
      </c>
      <c r="G94" s="60">
        <v>74.5</v>
      </c>
      <c r="H94" s="26">
        <v>100</v>
      </c>
      <c r="I94" s="60">
        <v>81.475</v>
      </c>
      <c r="J94" s="26">
        <v>28</v>
      </c>
      <c r="K94" s="52">
        <f t="shared" si="1"/>
        <v>102</v>
      </c>
    </row>
    <row r="95" s="33" customFormat="1" spans="1:11">
      <c r="A95" s="26">
        <v>92</v>
      </c>
      <c r="B95" s="26" t="s">
        <v>281</v>
      </c>
      <c r="C95" s="26" t="s">
        <v>194</v>
      </c>
      <c r="D95" s="26" t="s">
        <v>55</v>
      </c>
      <c r="E95" s="26">
        <v>93</v>
      </c>
      <c r="F95" s="60">
        <v>69.48</v>
      </c>
      <c r="G95" s="60">
        <v>69.48</v>
      </c>
      <c r="H95" s="26">
        <v>60</v>
      </c>
      <c r="I95" s="60">
        <v>71.11</v>
      </c>
      <c r="J95" s="26">
        <v>39</v>
      </c>
      <c r="K95" s="52">
        <f t="shared" si="1"/>
        <v>148</v>
      </c>
    </row>
    <row r="96" s="33" customFormat="1" spans="1:11">
      <c r="A96" s="26">
        <v>93</v>
      </c>
      <c r="B96" s="26" t="s">
        <v>281</v>
      </c>
      <c r="C96" s="26" t="s">
        <v>194</v>
      </c>
      <c r="D96" s="26" t="s">
        <v>52</v>
      </c>
      <c r="E96" s="26">
        <v>100</v>
      </c>
      <c r="F96" s="60">
        <v>85.94</v>
      </c>
      <c r="G96" s="60">
        <v>100</v>
      </c>
      <c r="H96" s="26">
        <v>76</v>
      </c>
      <c r="I96" s="60">
        <v>95.2</v>
      </c>
      <c r="J96" s="26">
        <v>6</v>
      </c>
      <c r="K96" s="52">
        <f t="shared" si="1"/>
        <v>17</v>
      </c>
    </row>
    <row r="97" s="33" customFormat="1" spans="1:11">
      <c r="A97" s="26">
        <v>94</v>
      </c>
      <c r="B97" s="26" t="s">
        <v>281</v>
      </c>
      <c r="C97" s="26" t="s">
        <v>249</v>
      </c>
      <c r="D97" s="26" t="s">
        <v>282</v>
      </c>
      <c r="E97" s="26">
        <v>99</v>
      </c>
      <c r="F97" s="60">
        <v>75.66</v>
      </c>
      <c r="G97" s="60">
        <v>97.66</v>
      </c>
      <c r="H97" s="26">
        <v>83</v>
      </c>
      <c r="I97" s="60">
        <v>94.93</v>
      </c>
      <c r="J97" s="26">
        <v>9</v>
      </c>
      <c r="K97" s="52">
        <f t="shared" si="1"/>
        <v>21</v>
      </c>
    </row>
    <row r="98" s="33" customFormat="1" spans="1:11">
      <c r="A98" s="26">
        <v>95</v>
      </c>
      <c r="B98" s="26" t="s">
        <v>281</v>
      </c>
      <c r="C98" s="26" t="s">
        <v>249</v>
      </c>
      <c r="D98" s="26" t="s">
        <v>80</v>
      </c>
      <c r="E98" s="26">
        <v>88</v>
      </c>
      <c r="F98" s="60">
        <v>76.94</v>
      </c>
      <c r="G98" s="60">
        <v>85.94</v>
      </c>
      <c r="H98" s="26">
        <v>64</v>
      </c>
      <c r="I98" s="60">
        <v>81.86</v>
      </c>
      <c r="J98" s="26">
        <v>29</v>
      </c>
      <c r="K98" s="52">
        <f t="shared" si="1"/>
        <v>100</v>
      </c>
    </row>
    <row r="99" s="33" customFormat="1" spans="1:11">
      <c r="A99" s="26">
        <v>96</v>
      </c>
      <c r="B99" s="26" t="s">
        <v>281</v>
      </c>
      <c r="C99" s="26" t="s">
        <v>249</v>
      </c>
      <c r="D99" s="26" t="s">
        <v>15</v>
      </c>
      <c r="E99" s="26">
        <v>95</v>
      </c>
      <c r="F99" s="60">
        <v>80.15</v>
      </c>
      <c r="G99" s="60">
        <v>100</v>
      </c>
      <c r="H99" s="26">
        <v>62</v>
      </c>
      <c r="I99" s="60">
        <v>91.65</v>
      </c>
      <c r="J99" s="26">
        <v>15</v>
      </c>
      <c r="K99" s="52">
        <f t="shared" si="1"/>
        <v>47</v>
      </c>
    </row>
    <row r="100" s="33" customFormat="1" spans="1:11">
      <c r="A100" s="26">
        <v>97</v>
      </c>
      <c r="B100" s="26" t="s">
        <v>281</v>
      </c>
      <c r="C100" s="26" t="s">
        <v>249</v>
      </c>
      <c r="D100" s="26" t="s">
        <v>15</v>
      </c>
      <c r="E100" s="26">
        <v>91</v>
      </c>
      <c r="F100" s="60">
        <v>65.06</v>
      </c>
      <c r="G100" s="60">
        <v>96.06</v>
      </c>
      <c r="H100" s="26">
        <v>78</v>
      </c>
      <c r="I100" s="60">
        <v>91.689</v>
      </c>
      <c r="J100" s="26">
        <v>14</v>
      </c>
      <c r="K100" s="52">
        <f t="shared" si="1"/>
        <v>45</v>
      </c>
    </row>
    <row r="101" s="33" customFormat="1" spans="1:11">
      <c r="A101" s="26">
        <v>98</v>
      </c>
      <c r="B101" s="26" t="s">
        <v>281</v>
      </c>
      <c r="C101" s="26" t="s">
        <v>249</v>
      </c>
      <c r="D101" s="26" t="s">
        <v>15</v>
      </c>
      <c r="E101" s="26">
        <v>88</v>
      </c>
      <c r="F101" s="60">
        <v>72.98</v>
      </c>
      <c r="G101" s="60">
        <v>78.98</v>
      </c>
      <c r="H101" s="26">
        <v>68</v>
      </c>
      <c r="I101" s="60">
        <v>78.14</v>
      </c>
      <c r="J101" s="26">
        <v>31</v>
      </c>
      <c r="K101" s="52">
        <f t="shared" si="1"/>
        <v>114</v>
      </c>
    </row>
    <row r="102" s="33" customFormat="1" spans="1:11">
      <c r="A102" s="26">
        <v>99</v>
      </c>
      <c r="B102" s="26" t="s">
        <v>281</v>
      </c>
      <c r="C102" s="26" t="s">
        <v>249</v>
      </c>
      <c r="D102" s="26" t="s">
        <v>107</v>
      </c>
      <c r="E102" s="26">
        <v>91</v>
      </c>
      <c r="F102" s="60">
        <v>83.98</v>
      </c>
      <c r="G102" s="60">
        <v>91.98</v>
      </c>
      <c r="H102" s="26">
        <v>64</v>
      </c>
      <c r="I102" s="60">
        <v>86.24</v>
      </c>
      <c r="J102" s="26">
        <v>23</v>
      </c>
      <c r="K102" s="52">
        <f t="shared" si="1"/>
        <v>73</v>
      </c>
    </row>
    <row r="103" s="33" customFormat="1" spans="1:11">
      <c r="A103" s="26">
        <v>100</v>
      </c>
      <c r="B103" s="26" t="s">
        <v>281</v>
      </c>
      <c r="C103" s="26" t="s">
        <v>249</v>
      </c>
      <c r="D103" s="26" t="s">
        <v>283</v>
      </c>
      <c r="E103" s="26">
        <v>99</v>
      </c>
      <c r="F103" s="60">
        <v>64.55</v>
      </c>
      <c r="G103" s="60">
        <v>70.55</v>
      </c>
      <c r="H103" s="26">
        <v>72</v>
      </c>
      <c r="I103" s="60">
        <v>75.11</v>
      </c>
      <c r="J103" s="26">
        <v>36</v>
      </c>
      <c r="K103" s="52">
        <f t="shared" si="1"/>
        <v>129</v>
      </c>
    </row>
    <row r="104" s="33" customFormat="1" spans="1:11">
      <c r="A104" s="26">
        <v>101</v>
      </c>
      <c r="B104" s="26" t="s">
        <v>281</v>
      </c>
      <c r="C104" s="26" t="s">
        <v>249</v>
      </c>
      <c r="D104" s="26" t="s">
        <v>37</v>
      </c>
      <c r="E104" s="26">
        <v>93</v>
      </c>
      <c r="F104" s="60">
        <v>66.16</v>
      </c>
      <c r="G104" s="60">
        <v>69.16</v>
      </c>
      <c r="H104" s="26">
        <v>60</v>
      </c>
      <c r="I104" s="60">
        <v>70.9</v>
      </c>
      <c r="J104" s="26">
        <v>40</v>
      </c>
      <c r="K104" s="52">
        <f t="shared" si="1"/>
        <v>149</v>
      </c>
    </row>
    <row r="105" s="33" customFormat="1" spans="1:11">
      <c r="A105" s="26">
        <v>102</v>
      </c>
      <c r="B105" s="26" t="s">
        <v>281</v>
      </c>
      <c r="C105" s="26" t="s">
        <v>249</v>
      </c>
      <c r="D105" s="26" t="s">
        <v>214</v>
      </c>
      <c r="E105" s="26">
        <v>92</v>
      </c>
      <c r="F105" s="60">
        <v>75.69</v>
      </c>
      <c r="G105" s="60">
        <v>77.69</v>
      </c>
      <c r="H105" s="26">
        <v>68</v>
      </c>
      <c r="I105" s="60">
        <v>77.9</v>
      </c>
      <c r="J105" s="26">
        <v>32</v>
      </c>
      <c r="K105" s="52">
        <f t="shared" si="1"/>
        <v>117</v>
      </c>
    </row>
    <row r="106" s="33" customFormat="1" spans="1:11">
      <c r="A106" s="26">
        <v>103</v>
      </c>
      <c r="B106" s="26" t="s">
        <v>281</v>
      </c>
      <c r="C106" s="26" t="s">
        <v>249</v>
      </c>
      <c r="D106" s="26" t="s">
        <v>284</v>
      </c>
      <c r="E106" s="26">
        <v>100</v>
      </c>
      <c r="F106" s="60">
        <v>94.02</v>
      </c>
      <c r="G106" s="60">
        <v>100</v>
      </c>
      <c r="H106" s="26">
        <v>78</v>
      </c>
      <c r="I106" s="60">
        <v>95.6</v>
      </c>
      <c r="J106" s="26">
        <v>4</v>
      </c>
      <c r="K106" s="52">
        <f t="shared" si="1"/>
        <v>13</v>
      </c>
    </row>
    <row r="107" s="33" customFormat="1" spans="1:11">
      <c r="A107" s="26">
        <v>104</v>
      </c>
      <c r="B107" s="26" t="s">
        <v>281</v>
      </c>
      <c r="C107" s="26" t="s">
        <v>249</v>
      </c>
      <c r="D107" s="26" t="s">
        <v>128</v>
      </c>
      <c r="E107" s="26">
        <v>93</v>
      </c>
      <c r="F107" s="60">
        <v>68.56</v>
      </c>
      <c r="G107" s="60">
        <v>75.56</v>
      </c>
      <c r="H107" s="26">
        <v>70</v>
      </c>
      <c r="I107" s="60">
        <v>77.06</v>
      </c>
      <c r="J107" s="26">
        <v>34</v>
      </c>
      <c r="K107" s="52">
        <f t="shared" si="1"/>
        <v>122</v>
      </c>
    </row>
    <row r="108" s="33" customFormat="1" spans="1:11">
      <c r="A108" s="26">
        <v>105</v>
      </c>
      <c r="B108" s="26" t="s">
        <v>281</v>
      </c>
      <c r="C108" s="26" t="s">
        <v>249</v>
      </c>
      <c r="D108" s="26" t="s">
        <v>19</v>
      </c>
      <c r="E108" s="26">
        <v>88</v>
      </c>
      <c r="F108" s="60">
        <v>81.92</v>
      </c>
      <c r="G108" s="60">
        <v>96.92</v>
      </c>
      <c r="H108" s="26">
        <v>56</v>
      </c>
      <c r="I108" s="60">
        <v>87.398</v>
      </c>
      <c r="J108" s="26">
        <v>22</v>
      </c>
      <c r="K108" s="52">
        <f t="shared" si="1"/>
        <v>68</v>
      </c>
    </row>
    <row r="109" s="33" customFormat="1" spans="1:11">
      <c r="A109" s="26">
        <v>106</v>
      </c>
      <c r="B109" s="26" t="s">
        <v>281</v>
      </c>
      <c r="C109" s="26" t="s">
        <v>249</v>
      </c>
      <c r="D109" s="26" t="s">
        <v>130</v>
      </c>
      <c r="E109" s="26">
        <v>100</v>
      </c>
      <c r="F109" s="60">
        <v>78.29</v>
      </c>
      <c r="G109" s="60">
        <v>100</v>
      </c>
      <c r="H109" s="26">
        <v>95</v>
      </c>
      <c r="I109" s="60">
        <v>99</v>
      </c>
      <c r="J109" s="26">
        <v>2</v>
      </c>
      <c r="K109" s="52">
        <f t="shared" si="1"/>
        <v>2</v>
      </c>
    </row>
    <row r="110" s="33" customFormat="1" spans="1:11">
      <c r="A110" s="26">
        <v>107</v>
      </c>
      <c r="B110" s="26" t="s">
        <v>281</v>
      </c>
      <c r="C110" s="26" t="s">
        <v>249</v>
      </c>
      <c r="D110" s="26" t="s">
        <v>66</v>
      </c>
      <c r="E110" s="26">
        <v>91</v>
      </c>
      <c r="F110" s="60">
        <v>80.47</v>
      </c>
      <c r="G110" s="60">
        <v>88.47</v>
      </c>
      <c r="H110" s="26">
        <v>68</v>
      </c>
      <c r="I110" s="60">
        <v>84.76</v>
      </c>
      <c r="J110" s="26">
        <v>25</v>
      </c>
      <c r="K110" s="52">
        <f t="shared" si="1"/>
        <v>83</v>
      </c>
    </row>
    <row r="111" s="33" customFormat="1" spans="1:11">
      <c r="A111" s="26">
        <v>108</v>
      </c>
      <c r="B111" s="26" t="s">
        <v>281</v>
      </c>
      <c r="C111" s="26" t="s">
        <v>249</v>
      </c>
      <c r="D111" s="26" t="s">
        <v>66</v>
      </c>
      <c r="E111" s="26">
        <v>100</v>
      </c>
      <c r="F111" s="60">
        <v>75.61</v>
      </c>
      <c r="G111" s="60">
        <v>87.61</v>
      </c>
      <c r="H111" s="26">
        <v>60</v>
      </c>
      <c r="I111" s="60">
        <v>83.95</v>
      </c>
      <c r="J111" s="26">
        <v>27</v>
      </c>
      <c r="K111" s="52">
        <f t="shared" si="1"/>
        <v>90</v>
      </c>
    </row>
    <row r="112" s="33" customFormat="1" spans="1:11">
      <c r="A112" s="26">
        <v>109</v>
      </c>
      <c r="B112" s="26" t="s">
        <v>281</v>
      </c>
      <c r="C112" s="26" t="s">
        <v>249</v>
      </c>
      <c r="D112" s="26" t="s">
        <v>20</v>
      </c>
      <c r="E112" s="26">
        <v>91</v>
      </c>
      <c r="F112" s="60">
        <v>84.6</v>
      </c>
      <c r="G112" s="60">
        <v>98.6</v>
      </c>
      <c r="H112" s="26">
        <v>60</v>
      </c>
      <c r="I112" s="60">
        <v>89.74</v>
      </c>
      <c r="J112" s="26">
        <v>19</v>
      </c>
      <c r="K112" s="52">
        <f t="shared" si="1"/>
        <v>58</v>
      </c>
    </row>
    <row r="113" s="33" customFormat="1" spans="1:11">
      <c r="A113" s="26">
        <v>110</v>
      </c>
      <c r="B113" s="26" t="s">
        <v>281</v>
      </c>
      <c r="C113" s="26" t="s">
        <v>249</v>
      </c>
      <c r="D113" s="26" t="s">
        <v>20</v>
      </c>
      <c r="E113" s="26">
        <v>88</v>
      </c>
      <c r="F113" s="60">
        <v>63.06</v>
      </c>
      <c r="G113" s="60">
        <v>76.77</v>
      </c>
      <c r="H113" s="26">
        <v>56</v>
      </c>
      <c r="I113" s="60">
        <v>71.24</v>
      </c>
      <c r="J113" s="26">
        <v>38</v>
      </c>
      <c r="K113" s="52">
        <f t="shared" si="1"/>
        <v>147</v>
      </c>
    </row>
    <row r="114" s="33" customFormat="1" spans="1:11">
      <c r="A114" s="26">
        <v>111</v>
      </c>
      <c r="B114" s="26" t="s">
        <v>281</v>
      </c>
      <c r="C114" s="26" t="s">
        <v>249</v>
      </c>
      <c r="D114" s="26" t="s">
        <v>20</v>
      </c>
      <c r="E114" s="26">
        <v>93</v>
      </c>
      <c r="F114" s="60">
        <v>64.02</v>
      </c>
      <c r="G114" s="60">
        <v>62.02</v>
      </c>
      <c r="H114" s="26">
        <v>56</v>
      </c>
      <c r="I114" s="60">
        <v>65.46</v>
      </c>
      <c r="J114" s="26">
        <v>41</v>
      </c>
      <c r="K114" s="52">
        <f t="shared" si="1"/>
        <v>168</v>
      </c>
    </row>
    <row r="115" s="33" customFormat="1" spans="1:11">
      <c r="A115" s="26">
        <v>112</v>
      </c>
      <c r="B115" s="26" t="s">
        <v>281</v>
      </c>
      <c r="C115" s="26" t="s">
        <v>249</v>
      </c>
      <c r="D115" s="26" t="s">
        <v>110</v>
      </c>
      <c r="E115" s="26">
        <v>90</v>
      </c>
      <c r="F115" s="60">
        <v>68.52</v>
      </c>
      <c r="G115" s="60">
        <v>74.52</v>
      </c>
      <c r="H115" s="26">
        <v>74</v>
      </c>
      <c r="I115" s="60">
        <v>76.74</v>
      </c>
      <c r="J115" s="26">
        <v>35</v>
      </c>
      <c r="K115" s="52">
        <f t="shared" si="1"/>
        <v>123</v>
      </c>
    </row>
    <row r="116" s="33" customFormat="1" spans="1:11">
      <c r="A116" s="26">
        <v>113</v>
      </c>
      <c r="B116" s="26" t="s">
        <v>281</v>
      </c>
      <c r="C116" s="26" t="s">
        <v>249</v>
      </c>
      <c r="D116" s="26" t="s">
        <v>285</v>
      </c>
      <c r="E116" s="26">
        <v>95</v>
      </c>
      <c r="F116" s="60">
        <v>77.74</v>
      </c>
      <c r="G116" s="60">
        <v>89.74</v>
      </c>
      <c r="H116" s="26">
        <v>58</v>
      </c>
      <c r="I116" s="60">
        <v>84.18</v>
      </c>
      <c r="J116" s="26">
        <v>26</v>
      </c>
      <c r="K116" s="52">
        <f t="shared" si="1"/>
        <v>87</v>
      </c>
    </row>
    <row r="117" s="33" customFormat="1" spans="1:11">
      <c r="A117" s="26">
        <v>114</v>
      </c>
      <c r="B117" s="26" t="s">
        <v>281</v>
      </c>
      <c r="C117" s="26" t="s">
        <v>249</v>
      </c>
      <c r="D117" s="26" t="s">
        <v>53</v>
      </c>
      <c r="E117" s="26">
        <v>98</v>
      </c>
      <c r="F117" s="60">
        <v>90.73</v>
      </c>
      <c r="G117" s="60">
        <v>93.73</v>
      </c>
      <c r="H117" s="26">
        <v>84</v>
      </c>
      <c r="I117" s="60">
        <v>92.42</v>
      </c>
      <c r="J117" s="26">
        <v>12</v>
      </c>
      <c r="K117" s="52">
        <f t="shared" si="1"/>
        <v>35</v>
      </c>
    </row>
    <row r="118" s="33" customFormat="1" spans="1:11">
      <c r="A118" s="26">
        <v>115</v>
      </c>
      <c r="B118" s="26" t="s">
        <v>281</v>
      </c>
      <c r="C118" s="26" t="s">
        <v>249</v>
      </c>
      <c r="D118" s="26" t="s">
        <v>179</v>
      </c>
      <c r="E118" s="26">
        <v>96</v>
      </c>
      <c r="F118" s="60">
        <v>73.9</v>
      </c>
      <c r="G118" s="60">
        <v>92.9</v>
      </c>
      <c r="H118" s="26">
        <v>80</v>
      </c>
      <c r="I118" s="60">
        <v>90.76</v>
      </c>
      <c r="J118" s="26">
        <v>17</v>
      </c>
      <c r="K118" s="52">
        <f t="shared" si="1"/>
        <v>50</v>
      </c>
    </row>
    <row r="119" s="33" customFormat="1" spans="1:11">
      <c r="A119" s="26">
        <v>116</v>
      </c>
      <c r="B119" s="26" t="s">
        <v>281</v>
      </c>
      <c r="C119" s="26" t="s">
        <v>249</v>
      </c>
      <c r="D119" s="26" t="s">
        <v>161</v>
      </c>
      <c r="E119" s="26">
        <v>93</v>
      </c>
      <c r="F119" s="60">
        <v>72.74</v>
      </c>
      <c r="G119" s="60">
        <v>92.74</v>
      </c>
      <c r="H119" s="26">
        <v>70</v>
      </c>
      <c r="I119" s="60">
        <v>88.23</v>
      </c>
      <c r="J119" s="26">
        <v>21</v>
      </c>
      <c r="K119" s="52">
        <f t="shared" si="1"/>
        <v>64</v>
      </c>
    </row>
    <row r="120" s="33" customFormat="1" spans="1:11">
      <c r="A120" s="26">
        <v>117</v>
      </c>
      <c r="B120" s="26" t="s">
        <v>281</v>
      </c>
      <c r="C120" s="26" t="s">
        <v>249</v>
      </c>
      <c r="D120" s="26" t="s">
        <v>18</v>
      </c>
      <c r="E120" s="26">
        <v>97</v>
      </c>
      <c r="F120" s="60">
        <v>82.42</v>
      </c>
      <c r="G120" s="60">
        <v>100</v>
      </c>
      <c r="H120" s="26">
        <v>77.5</v>
      </c>
      <c r="I120" s="60">
        <v>95.05</v>
      </c>
      <c r="J120" s="26">
        <v>8</v>
      </c>
      <c r="K120" s="52">
        <f t="shared" si="1"/>
        <v>20</v>
      </c>
    </row>
    <row r="121" s="33" customFormat="1" spans="1:11">
      <c r="A121" s="26">
        <v>118</v>
      </c>
      <c r="B121" s="26" t="s">
        <v>281</v>
      </c>
      <c r="C121" s="26" t="s">
        <v>249</v>
      </c>
      <c r="D121" s="26" t="s">
        <v>18</v>
      </c>
      <c r="E121" s="26">
        <v>93</v>
      </c>
      <c r="F121" s="60">
        <v>76.71</v>
      </c>
      <c r="G121" s="60">
        <v>86.71</v>
      </c>
      <c r="H121" s="26">
        <v>62</v>
      </c>
      <c r="I121" s="60">
        <v>82.71</v>
      </c>
      <c r="J121" s="26">
        <v>28</v>
      </c>
      <c r="K121" s="52">
        <f t="shared" si="1"/>
        <v>98</v>
      </c>
    </row>
    <row r="122" s="33" customFormat="1" spans="1:11">
      <c r="A122" s="26">
        <v>119</v>
      </c>
      <c r="B122" s="26" t="s">
        <v>281</v>
      </c>
      <c r="C122" s="26" t="s">
        <v>249</v>
      </c>
      <c r="D122" s="26" t="s">
        <v>18</v>
      </c>
      <c r="E122" s="26">
        <v>100</v>
      </c>
      <c r="F122" s="60">
        <v>84.34</v>
      </c>
      <c r="G122" s="60">
        <v>93.34</v>
      </c>
      <c r="H122" s="26">
        <v>74</v>
      </c>
      <c r="I122" s="60">
        <v>90.47</v>
      </c>
      <c r="J122" s="26">
        <v>18</v>
      </c>
      <c r="K122" s="52">
        <f t="shared" si="1"/>
        <v>52</v>
      </c>
    </row>
    <row r="123" s="33" customFormat="1" spans="1:11">
      <c r="A123" s="26">
        <v>120</v>
      </c>
      <c r="B123" s="26" t="s">
        <v>281</v>
      </c>
      <c r="C123" s="26" t="s">
        <v>249</v>
      </c>
      <c r="D123" s="26" t="s">
        <v>286</v>
      </c>
      <c r="E123" s="26">
        <v>95</v>
      </c>
      <c r="F123" s="60">
        <v>81.97</v>
      </c>
      <c r="G123" s="60">
        <v>100</v>
      </c>
      <c r="H123" s="26">
        <v>60</v>
      </c>
      <c r="I123" s="60">
        <v>91.25</v>
      </c>
      <c r="J123" s="26">
        <v>16</v>
      </c>
      <c r="K123" s="52">
        <f t="shared" si="1"/>
        <v>48</v>
      </c>
    </row>
    <row r="124" s="33" customFormat="1" spans="1:11">
      <c r="A124" s="26">
        <v>121</v>
      </c>
      <c r="B124" s="26" t="s">
        <v>281</v>
      </c>
      <c r="C124" s="26" t="s">
        <v>249</v>
      </c>
      <c r="D124" s="26" t="s">
        <v>246</v>
      </c>
      <c r="E124" s="26">
        <v>93</v>
      </c>
      <c r="F124" s="60">
        <v>91.11</v>
      </c>
      <c r="G124" s="60">
        <v>100</v>
      </c>
      <c r="H124" s="26">
        <v>60</v>
      </c>
      <c r="I124" s="60">
        <v>93.62</v>
      </c>
      <c r="J124" s="26">
        <v>10</v>
      </c>
      <c r="K124" s="52">
        <f t="shared" si="1"/>
        <v>28</v>
      </c>
    </row>
    <row r="125" s="33" customFormat="1" spans="1:11">
      <c r="A125" s="26">
        <v>122</v>
      </c>
      <c r="B125" s="26" t="s">
        <v>281</v>
      </c>
      <c r="C125" s="26" t="s">
        <v>249</v>
      </c>
      <c r="D125" s="26" t="s">
        <v>113</v>
      </c>
      <c r="E125" s="26">
        <v>97</v>
      </c>
      <c r="F125" s="60">
        <v>77.05</v>
      </c>
      <c r="G125" s="60">
        <v>94.05</v>
      </c>
      <c r="H125" s="26">
        <v>97</v>
      </c>
      <c r="I125" s="60">
        <v>95.08</v>
      </c>
      <c r="J125" s="26">
        <v>7</v>
      </c>
      <c r="K125" s="52">
        <f t="shared" si="1"/>
        <v>19</v>
      </c>
    </row>
    <row r="126" s="33" customFormat="1" spans="1:11">
      <c r="A126" s="26">
        <v>123</v>
      </c>
      <c r="B126" s="26" t="s">
        <v>281</v>
      </c>
      <c r="C126" s="26" t="s">
        <v>249</v>
      </c>
      <c r="D126" s="26" t="s">
        <v>210</v>
      </c>
      <c r="E126" s="26">
        <v>90</v>
      </c>
      <c r="F126" s="60">
        <v>82.73</v>
      </c>
      <c r="G126" s="60">
        <v>92.73</v>
      </c>
      <c r="H126" s="26">
        <v>58</v>
      </c>
      <c r="I126" s="60">
        <v>85.37</v>
      </c>
      <c r="J126" s="26">
        <v>24</v>
      </c>
      <c r="K126" s="52">
        <f t="shared" si="1"/>
        <v>76</v>
      </c>
    </row>
    <row r="127" s="33" customFormat="1" spans="1:11">
      <c r="A127" s="26">
        <v>124</v>
      </c>
      <c r="B127" s="26" t="s">
        <v>281</v>
      </c>
      <c r="C127" s="26" t="s">
        <v>249</v>
      </c>
      <c r="D127" s="26" t="s">
        <v>71</v>
      </c>
      <c r="E127" s="26">
        <v>100</v>
      </c>
      <c r="F127" s="60">
        <v>88.06</v>
      </c>
      <c r="G127" s="60">
        <v>100</v>
      </c>
      <c r="H127" s="26">
        <v>81.5</v>
      </c>
      <c r="I127" s="60">
        <v>96.3</v>
      </c>
      <c r="J127" s="26">
        <v>3</v>
      </c>
      <c r="K127" s="52">
        <f t="shared" si="1"/>
        <v>8</v>
      </c>
    </row>
    <row r="128" s="33" customFormat="1" spans="1:11">
      <c r="A128" s="26">
        <v>125</v>
      </c>
      <c r="B128" s="26" t="s">
        <v>281</v>
      </c>
      <c r="C128" s="26" t="s">
        <v>287</v>
      </c>
      <c r="D128" s="26" t="s">
        <v>71</v>
      </c>
      <c r="E128" s="26">
        <v>94</v>
      </c>
      <c r="F128" s="60">
        <v>70.24</v>
      </c>
      <c r="G128" s="60">
        <v>78.24</v>
      </c>
      <c r="H128" s="26">
        <v>72</v>
      </c>
      <c r="I128" s="60">
        <v>79.36</v>
      </c>
      <c r="J128" s="26">
        <v>30</v>
      </c>
      <c r="K128" s="52">
        <f t="shared" si="1"/>
        <v>108</v>
      </c>
    </row>
    <row r="129" s="33" customFormat="1" spans="1:11">
      <c r="A129" s="26">
        <v>126</v>
      </c>
      <c r="B129" s="26" t="s">
        <v>281</v>
      </c>
      <c r="C129" s="26" t="s">
        <v>249</v>
      </c>
      <c r="D129" s="26" t="s">
        <v>27</v>
      </c>
      <c r="E129" s="26">
        <v>93</v>
      </c>
      <c r="F129" s="60">
        <v>72.87</v>
      </c>
      <c r="G129" s="60">
        <v>77.87</v>
      </c>
      <c r="H129" s="26">
        <v>64</v>
      </c>
      <c r="I129" s="60">
        <v>77.37</v>
      </c>
      <c r="J129" s="26">
        <v>33</v>
      </c>
      <c r="K129" s="52">
        <f t="shared" si="1"/>
        <v>120</v>
      </c>
    </row>
    <row r="130" s="33" customFormat="1" spans="1:11">
      <c r="A130" s="26">
        <v>127</v>
      </c>
      <c r="B130" s="26" t="s">
        <v>281</v>
      </c>
      <c r="C130" s="26" t="s">
        <v>249</v>
      </c>
      <c r="D130" s="26" t="s">
        <v>288</v>
      </c>
      <c r="E130" s="26">
        <v>100</v>
      </c>
      <c r="F130" s="60">
        <v>74.24</v>
      </c>
      <c r="G130" s="60">
        <v>94.24</v>
      </c>
      <c r="H130" s="26">
        <v>60</v>
      </c>
      <c r="I130" s="60">
        <v>88.26</v>
      </c>
      <c r="J130" s="26">
        <v>20</v>
      </c>
      <c r="K130" s="52">
        <f t="shared" si="1"/>
        <v>63</v>
      </c>
    </row>
    <row r="131" s="33" customFormat="1" spans="1:11">
      <c r="A131" s="26">
        <v>128</v>
      </c>
      <c r="B131" s="26" t="s">
        <v>281</v>
      </c>
      <c r="C131" s="26" t="s">
        <v>249</v>
      </c>
      <c r="D131" s="26" t="s">
        <v>139</v>
      </c>
      <c r="E131" s="26">
        <v>71</v>
      </c>
      <c r="F131" s="60">
        <v>56.44</v>
      </c>
      <c r="G131" s="60">
        <v>48.44</v>
      </c>
      <c r="H131" s="26">
        <v>58</v>
      </c>
      <c r="I131" s="60">
        <v>53.74</v>
      </c>
      <c r="J131" s="26">
        <v>42</v>
      </c>
      <c r="K131" s="52">
        <f t="shared" si="1"/>
        <v>173</v>
      </c>
    </row>
    <row r="132" s="33" customFormat="1" spans="1:11">
      <c r="A132" s="26">
        <v>129</v>
      </c>
      <c r="B132" s="26" t="s">
        <v>281</v>
      </c>
      <c r="C132" s="26" t="s">
        <v>249</v>
      </c>
      <c r="D132" s="26" t="s">
        <v>29</v>
      </c>
      <c r="E132" s="26">
        <v>100</v>
      </c>
      <c r="F132" s="60">
        <v>84.29</v>
      </c>
      <c r="G132" s="60">
        <v>100</v>
      </c>
      <c r="H132" s="26">
        <v>100</v>
      </c>
      <c r="I132" s="60">
        <v>100</v>
      </c>
      <c r="J132" s="26">
        <v>1</v>
      </c>
      <c r="K132" s="52">
        <f t="shared" ref="K132:K176" si="2">RANK(I132,$I:$I)</f>
        <v>1</v>
      </c>
    </row>
    <row r="133" s="33" customFormat="1" spans="1:11">
      <c r="A133" s="26">
        <v>130</v>
      </c>
      <c r="B133" s="26" t="s">
        <v>281</v>
      </c>
      <c r="C133" s="26" t="s">
        <v>249</v>
      </c>
      <c r="D133" s="26" t="s">
        <v>29</v>
      </c>
      <c r="E133" s="26">
        <v>100</v>
      </c>
      <c r="F133" s="60">
        <v>83.98</v>
      </c>
      <c r="G133" s="60">
        <v>100</v>
      </c>
      <c r="H133" s="26">
        <v>78</v>
      </c>
      <c r="I133" s="60">
        <v>95.6</v>
      </c>
      <c r="J133" s="26">
        <v>4</v>
      </c>
      <c r="K133" s="52">
        <f t="shared" si="2"/>
        <v>13</v>
      </c>
    </row>
    <row r="134" s="33" customFormat="1" spans="1:11">
      <c r="A134" s="26">
        <v>131</v>
      </c>
      <c r="B134" s="26" t="s">
        <v>281</v>
      </c>
      <c r="C134" s="26" t="s">
        <v>249</v>
      </c>
      <c r="D134" s="26" t="s">
        <v>144</v>
      </c>
      <c r="E134" s="26">
        <v>95</v>
      </c>
      <c r="F134" s="60">
        <v>86.02</v>
      </c>
      <c r="G134" s="60">
        <v>100</v>
      </c>
      <c r="H134" s="26">
        <v>70</v>
      </c>
      <c r="I134" s="60">
        <v>93.25</v>
      </c>
      <c r="J134" s="26">
        <v>11</v>
      </c>
      <c r="K134" s="52">
        <f t="shared" si="2"/>
        <v>30</v>
      </c>
    </row>
    <row r="135" s="33" customFormat="1" spans="1:11">
      <c r="A135" s="26">
        <v>132</v>
      </c>
      <c r="B135" s="26" t="s">
        <v>281</v>
      </c>
      <c r="C135" s="26" t="s">
        <v>249</v>
      </c>
      <c r="D135" s="26" t="s">
        <v>35</v>
      </c>
      <c r="E135" s="26">
        <v>88</v>
      </c>
      <c r="F135" s="60">
        <v>72.4</v>
      </c>
      <c r="G135" s="60">
        <v>72.4</v>
      </c>
      <c r="H135" s="26">
        <v>60</v>
      </c>
      <c r="I135" s="60">
        <v>72.26</v>
      </c>
      <c r="J135" s="26">
        <v>37</v>
      </c>
      <c r="K135" s="52">
        <f t="shared" si="2"/>
        <v>143</v>
      </c>
    </row>
    <row r="136" s="33" customFormat="1" spans="1:11">
      <c r="A136" s="26">
        <v>133</v>
      </c>
      <c r="B136" s="26" t="s">
        <v>281</v>
      </c>
      <c r="C136" s="26" t="s">
        <v>249</v>
      </c>
      <c r="D136" s="26" t="s">
        <v>200</v>
      </c>
      <c r="E136" s="26">
        <v>88</v>
      </c>
      <c r="F136" s="60">
        <v>85</v>
      </c>
      <c r="G136" s="60">
        <v>100</v>
      </c>
      <c r="H136" s="26">
        <v>70</v>
      </c>
      <c r="I136" s="60">
        <v>92.2</v>
      </c>
      <c r="J136" s="26">
        <v>13</v>
      </c>
      <c r="K136" s="52">
        <f t="shared" si="2"/>
        <v>37</v>
      </c>
    </row>
    <row r="137" s="33" customFormat="1" spans="1:11">
      <c r="A137" s="26">
        <v>134</v>
      </c>
      <c r="B137" s="26" t="s">
        <v>289</v>
      </c>
      <c r="C137" s="26" t="s">
        <v>249</v>
      </c>
      <c r="D137" s="26" t="s">
        <v>15</v>
      </c>
      <c r="E137" s="26">
        <v>100</v>
      </c>
      <c r="F137" s="60">
        <v>84.4677419354839</v>
      </c>
      <c r="G137" s="60">
        <v>100</v>
      </c>
      <c r="H137" s="26">
        <v>76</v>
      </c>
      <c r="I137" s="60">
        <v>95.2</v>
      </c>
      <c r="J137" s="26">
        <v>7</v>
      </c>
      <c r="K137" s="52">
        <f t="shared" si="2"/>
        <v>17</v>
      </c>
    </row>
    <row r="138" s="33" customFormat="1" spans="1:11">
      <c r="A138" s="26">
        <v>135</v>
      </c>
      <c r="B138" s="26" t="s">
        <v>289</v>
      </c>
      <c r="C138" s="26" t="s">
        <v>249</v>
      </c>
      <c r="D138" s="26" t="s">
        <v>15</v>
      </c>
      <c r="E138" s="26">
        <v>100</v>
      </c>
      <c r="F138" s="60">
        <v>76.2096774193548</v>
      </c>
      <c r="G138" s="60">
        <v>92.21</v>
      </c>
      <c r="H138" s="26">
        <v>70</v>
      </c>
      <c r="I138" s="60">
        <v>88.9365</v>
      </c>
      <c r="J138" s="26">
        <v>17</v>
      </c>
      <c r="K138" s="52">
        <f t="shared" si="2"/>
        <v>60</v>
      </c>
    </row>
    <row r="139" s="33" customFormat="1" spans="1:11">
      <c r="A139" s="26">
        <v>136</v>
      </c>
      <c r="B139" s="26" t="s">
        <v>289</v>
      </c>
      <c r="C139" s="26" t="s">
        <v>249</v>
      </c>
      <c r="D139" s="26" t="s">
        <v>143</v>
      </c>
      <c r="E139" s="26">
        <v>100</v>
      </c>
      <c r="F139" s="60">
        <v>84.3709677419355</v>
      </c>
      <c r="G139" s="60">
        <v>100</v>
      </c>
      <c r="H139" s="26">
        <v>78</v>
      </c>
      <c r="I139" s="60">
        <v>95.6</v>
      </c>
      <c r="J139" s="26">
        <v>6</v>
      </c>
      <c r="K139" s="52">
        <f t="shared" si="2"/>
        <v>13</v>
      </c>
    </row>
    <row r="140" s="33" customFormat="1" spans="1:11">
      <c r="A140" s="26">
        <v>137</v>
      </c>
      <c r="B140" s="26" t="s">
        <v>289</v>
      </c>
      <c r="C140" s="26" t="s">
        <v>249</v>
      </c>
      <c r="D140" s="26" t="s">
        <v>72</v>
      </c>
      <c r="E140" s="26">
        <v>100</v>
      </c>
      <c r="F140" s="60">
        <v>78.1774193548387</v>
      </c>
      <c r="G140" s="60">
        <v>100</v>
      </c>
      <c r="H140" s="26">
        <v>70</v>
      </c>
      <c r="I140" s="60">
        <v>94</v>
      </c>
      <c r="J140" s="26">
        <v>8</v>
      </c>
      <c r="K140" s="52">
        <f t="shared" si="2"/>
        <v>23</v>
      </c>
    </row>
    <row r="141" s="33" customFormat="1" spans="1:11">
      <c r="A141" s="26">
        <v>138</v>
      </c>
      <c r="B141" s="26" t="s">
        <v>289</v>
      </c>
      <c r="C141" s="26" t="s">
        <v>249</v>
      </c>
      <c r="D141" s="26" t="s">
        <v>290</v>
      </c>
      <c r="E141" s="26">
        <v>95</v>
      </c>
      <c r="F141" s="60">
        <v>59.5</v>
      </c>
      <c r="G141" s="60">
        <v>61.5</v>
      </c>
      <c r="H141" s="26">
        <v>76</v>
      </c>
      <c r="I141" s="60">
        <v>69.425</v>
      </c>
      <c r="J141" s="26">
        <v>38</v>
      </c>
      <c r="K141" s="52">
        <f t="shared" si="2"/>
        <v>155</v>
      </c>
    </row>
    <row r="142" s="33" customFormat="1" spans="1:11">
      <c r="A142" s="26">
        <v>139</v>
      </c>
      <c r="B142" s="26" t="s">
        <v>289</v>
      </c>
      <c r="C142" s="26" t="s">
        <v>249</v>
      </c>
      <c r="D142" s="26" t="s">
        <v>122</v>
      </c>
      <c r="E142" s="26">
        <v>98</v>
      </c>
      <c r="F142" s="60">
        <v>65.1612903225806</v>
      </c>
      <c r="G142" s="60">
        <v>75.16</v>
      </c>
      <c r="H142" s="26">
        <v>70</v>
      </c>
      <c r="I142" s="60">
        <v>77.554</v>
      </c>
      <c r="J142" s="26">
        <v>31</v>
      </c>
      <c r="K142" s="52">
        <f t="shared" si="2"/>
        <v>118</v>
      </c>
    </row>
    <row r="143" s="33" customFormat="1" spans="1:11">
      <c r="A143" s="26">
        <v>140</v>
      </c>
      <c r="B143" s="26" t="s">
        <v>289</v>
      </c>
      <c r="C143" s="26" t="s">
        <v>249</v>
      </c>
      <c r="D143" s="26" t="s">
        <v>122</v>
      </c>
      <c r="E143" s="26">
        <v>100</v>
      </c>
      <c r="F143" s="60">
        <v>78.9516129032258</v>
      </c>
      <c r="G143" s="60">
        <v>100</v>
      </c>
      <c r="H143" s="26">
        <v>70</v>
      </c>
      <c r="I143" s="60">
        <v>94</v>
      </c>
      <c r="J143" s="26">
        <v>8</v>
      </c>
      <c r="K143" s="52">
        <f t="shared" si="2"/>
        <v>23</v>
      </c>
    </row>
    <row r="144" s="33" customFormat="1" spans="1:11">
      <c r="A144" s="26">
        <v>141</v>
      </c>
      <c r="B144" s="26" t="s">
        <v>289</v>
      </c>
      <c r="C144" s="26" t="s">
        <v>249</v>
      </c>
      <c r="D144" s="26" t="s">
        <v>251</v>
      </c>
      <c r="E144" s="26">
        <v>100</v>
      </c>
      <c r="F144" s="60">
        <v>82.0161290322581</v>
      </c>
      <c r="G144" s="60">
        <v>100</v>
      </c>
      <c r="H144" s="26">
        <v>70</v>
      </c>
      <c r="I144" s="60">
        <v>94</v>
      </c>
      <c r="J144" s="26">
        <v>8</v>
      </c>
      <c r="K144" s="52">
        <f t="shared" si="2"/>
        <v>23</v>
      </c>
    </row>
    <row r="145" s="33" customFormat="1" spans="1:11">
      <c r="A145" s="26">
        <v>142</v>
      </c>
      <c r="B145" s="26" t="s">
        <v>289</v>
      </c>
      <c r="C145" s="26" t="s">
        <v>249</v>
      </c>
      <c r="D145" s="26" t="s">
        <v>128</v>
      </c>
      <c r="E145" s="26">
        <v>100</v>
      </c>
      <c r="F145" s="60">
        <v>75.258064516129</v>
      </c>
      <c r="G145" s="60">
        <v>75.26</v>
      </c>
      <c r="H145" s="26">
        <v>68</v>
      </c>
      <c r="I145" s="60">
        <v>77.519</v>
      </c>
      <c r="J145" s="26">
        <v>32</v>
      </c>
      <c r="K145" s="52">
        <f t="shared" si="2"/>
        <v>119</v>
      </c>
    </row>
    <row r="146" s="33" customFormat="1" spans="1:11">
      <c r="A146" s="26">
        <v>143</v>
      </c>
      <c r="B146" s="26" t="s">
        <v>289</v>
      </c>
      <c r="C146" s="26" t="s">
        <v>249</v>
      </c>
      <c r="D146" s="26" t="s">
        <v>19</v>
      </c>
      <c r="E146" s="26">
        <v>100</v>
      </c>
      <c r="F146" s="60">
        <v>79.3709677419355</v>
      </c>
      <c r="G146" s="60">
        <v>87.37</v>
      </c>
      <c r="H146" s="26">
        <v>70</v>
      </c>
      <c r="I146" s="60">
        <v>85.7905</v>
      </c>
      <c r="J146" s="26">
        <v>20</v>
      </c>
      <c r="K146" s="52">
        <f t="shared" si="2"/>
        <v>74</v>
      </c>
    </row>
    <row r="147" s="33" customFormat="1" spans="1:11">
      <c r="A147" s="26">
        <v>144</v>
      </c>
      <c r="B147" s="26" t="s">
        <v>289</v>
      </c>
      <c r="C147" s="26" t="s">
        <v>249</v>
      </c>
      <c r="D147" s="26" t="s">
        <v>108</v>
      </c>
      <c r="E147" s="26">
        <v>100</v>
      </c>
      <c r="F147" s="60">
        <v>78.6451612903226</v>
      </c>
      <c r="G147" s="60">
        <v>100</v>
      </c>
      <c r="H147" s="26">
        <v>81</v>
      </c>
      <c r="I147" s="60">
        <v>96.2</v>
      </c>
      <c r="J147" s="26">
        <v>3</v>
      </c>
      <c r="K147" s="52">
        <f t="shared" si="2"/>
        <v>9</v>
      </c>
    </row>
    <row r="148" s="33" customFormat="1" spans="1:11">
      <c r="A148" s="26">
        <v>145</v>
      </c>
      <c r="B148" s="26" t="s">
        <v>289</v>
      </c>
      <c r="C148" s="26" t="s">
        <v>249</v>
      </c>
      <c r="D148" s="26" t="s">
        <v>20</v>
      </c>
      <c r="E148" s="26">
        <v>93</v>
      </c>
      <c r="F148" s="60">
        <v>62.1935483870968</v>
      </c>
      <c r="G148" s="60">
        <v>58.19</v>
      </c>
      <c r="H148" s="26">
        <v>70</v>
      </c>
      <c r="I148" s="60">
        <v>65.7735</v>
      </c>
      <c r="J148" s="26">
        <v>39</v>
      </c>
      <c r="K148" s="52">
        <f t="shared" si="2"/>
        <v>166</v>
      </c>
    </row>
    <row r="149" s="33" customFormat="1" spans="1:11">
      <c r="A149" s="26">
        <v>146</v>
      </c>
      <c r="B149" s="26" t="s">
        <v>289</v>
      </c>
      <c r="C149" s="26" t="s">
        <v>249</v>
      </c>
      <c r="D149" s="26" t="s">
        <v>20</v>
      </c>
      <c r="E149" s="26">
        <v>100</v>
      </c>
      <c r="F149" s="60">
        <v>78.3548387096774</v>
      </c>
      <c r="G149" s="60">
        <v>85.35</v>
      </c>
      <c r="H149" s="26">
        <v>68</v>
      </c>
      <c r="I149" s="60">
        <v>84.0775</v>
      </c>
      <c r="J149" s="26">
        <v>23</v>
      </c>
      <c r="K149" s="52">
        <f t="shared" si="2"/>
        <v>89</v>
      </c>
    </row>
    <row r="150" s="33" customFormat="1" spans="1:11">
      <c r="A150" s="26">
        <v>147</v>
      </c>
      <c r="B150" s="26" t="s">
        <v>289</v>
      </c>
      <c r="C150" s="26" t="s">
        <v>249</v>
      </c>
      <c r="D150" s="26" t="s">
        <v>55</v>
      </c>
      <c r="E150" s="26">
        <v>100</v>
      </c>
      <c r="F150" s="60">
        <v>90.8548387096774</v>
      </c>
      <c r="G150" s="60">
        <v>100</v>
      </c>
      <c r="H150" s="26">
        <v>93</v>
      </c>
      <c r="I150" s="60">
        <v>98.6</v>
      </c>
      <c r="J150" s="26">
        <v>2</v>
      </c>
      <c r="K150" s="52">
        <f t="shared" si="2"/>
        <v>6</v>
      </c>
    </row>
    <row r="151" s="33" customFormat="1" spans="1:11">
      <c r="A151" s="26">
        <v>148</v>
      </c>
      <c r="B151" s="26" t="s">
        <v>289</v>
      </c>
      <c r="C151" s="26" t="s">
        <v>249</v>
      </c>
      <c r="D151" s="26" t="s">
        <v>55</v>
      </c>
      <c r="E151" s="26">
        <v>98</v>
      </c>
      <c r="F151" s="60">
        <v>80.9354838709677</v>
      </c>
      <c r="G151" s="60">
        <v>94.94</v>
      </c>
      <c r="H151" s="26">
        <v>68</v>
      </c>
      <c r="I151" s="60">
        <v>90.011</v>
      </c>
      <c r="J151" s="26">
        <v>16</v>
      </c>
      <c r="K151" s="52">
        <f t="shared" si="2"/>
        <v>55</v>
      </c>
    </row>
    <row r="152" s="33" customFormat="1" spans="1:11">
      <c r="A152" s="26">
        <v>149</v>
      </c>
      <c r="B152" s="26" t="s">
        <v>289</v>
      </c>
      <c r="C152" s="26" t="s">
        <v>249</v>
      </c>
      <c r="D152" s="26" t="s">
        <v>61</v>
      </c>
      <c r="E152" s="26">
        <v>100</v>
      </c>
      <c r="F152" s="60">
        <v>70.4838709677419</v>
      </c>
      <c r="G152" s="60">
        <v>70.48</v>
      </c>
      <c r="H152" s="26">
        <v>78</v>
      </c>
      <c r="I152" s="60">
        <v>76.412</v>
      </c>
      <c r="J152" s="26">
        <v>33</v>
      </c>
      <c r="K152" s="52">
        <f t="shared" si="2"/>
        <v>124</v>
      </c>
    </row>
    <row r="153" s="33" customFormat="1" spans="1:11">
      <c r="A153" s="26">
        <v>150</v>
      </c>
      <c r="B153" s="26" t="s">
        <v>289</v>
      </c>
      <c r="C153" s="26" t="s">
        <v>249</v>
      </c>
      <c r="D153" s="26" t="s">
        <v>124</v>
      </c>
      <c r="E153" s="26">
        <v>96</v>
      </c>
      <c r="F153" s="60">
        <v>75.2741935483871</v>
      </c>
      <c r="G153" s="60">
        <v>81.27</v>
      </c>
      <c r="H153" s="26">
        <v>82</v>
      </c>
      <c r="I153" s="60">
        <v>83.6255</v>
      </c>
      <c r="J153" s="26">
        <v>25</v>
      </c>
      <c r="K153" s="52">
        <f t="shared" si="2"/>
        <v>94</v>
      </c>
    </row>
    <row r="154" s="33" customFormat="1" spans="1:11">
      <c r="A154" s="26">
        <v>151</v>
      </c>
      <c r="B154" s="26" t="s">
        <v>289</v>
      </c>
      <c r="C154" s="26" t="s">
        <v>249</v>
      </c>
      <c r="D154" s="26" t="s">
        <v>110</v>
      </c>
      <c r="E154" s="26">
        <v>100</v>
      </c>
      <c r="F154" s="60">
        <v>76.9838709677419</v>
      </c>
      <c r="G154" s="60">
        <v>93.98</v>
      </c>
      <c r="H154" s="26">
        <v>78</v>
      </c>
      <c r="I154" s="60">
        <v>91.687</v>
      </c>
      <c r="J154" s="26">
        <v>14</v>
      </c>
      <c r="K154" s="52">
        <f t="shared" si="2"/>
        <v>46</v>
      </c>
    </row>
    <row r="155" s="33" customFormat="1" spans="1:11">
      <c r="A155" s="26">
        <v>152</v>
      </c>
      <c r="B155" s="26" t="s">
        <v>289</v>
      </c>
      <c r="C155" s="26" t="s">
        <v>249</v>
      </c>
      <c r="D155" s="26" t="s">
        <v>110</v>
      </c>
      <c r="E155" s="26">
        <v>100</v>
      </c>
      <c r="F155" s="60">
        <v>77.9354838709677</v>
      </c>
      <c r="G155" s="60">
        <v>84.94</v>
      </c>
      <c r="H155" s="26">
        <v>68</v>
      </c>
      <c r="I155" s="60">
        <v>83.811</v>
      </c>
      <c r="J155" s="26">
        <v>24</v>
      </c>
      <c r="K155" s="52">
        <f t="shared" si="2"/>
        <v>91</v>
      </c>
    </row>
    <row r="156" s="33" customFormat="1" spans="1:11">
      <c r="A156" s="26">
        <v>153</v>
      </c>
      <c r="B156" s="26" t="s">
        <v>289</v>
      </c>
      <c r="C156" s="26" t="s">
        <v>249</v>
      </c>
      <c r="D156" s="26" t="s">
        <v>110</v>
      </c>
      <c r="E156" s="26">
        <v>99</v>
      </c>
      <c r="F156" s="60">
        <v>85.8548387096774</v>
      </c>
      <c r="G156" s="60">
        <v>100</v>
      </c>
      <c r="H156" s="26">
        <v>80</v>
      </c>
      <c r="I156" s="60">
        <v>95.85</v>
      </c>
      <c r="J156" s="26">
        <v>4</v>
      </c>
      <c r="K156" s="52">
        <f t="shared" si="2"/>
        <v>11</v>
      </c>
    </row>
    <row r="157" s="33" customFormat="1" spans="1:11">
      <c r="A157" s="26">
        <v>154</v>
      </c>
      <c r="B157" s="26" t="s">
        <v>289</v>
      </c>
      <c r="C157" s="26" t="s">
        <v>249</v>
      </c>
      <c r="D157" s="26" t="s">
        <v>291</v>
      </c>
      <c r="E157" s="26">
        <v>100</v>
      </c>
      <c r="F157" s="60">
        <v>86.4032258064516</v>
      </c>
      <c r="G157" s="60">
        <v>100</v>
      </c>
      <c r="H157" s="26">
        <v>95</v>
      </c>
      <c r="I157" s="60">
        <v>99</v>
      </c>
      <c r="J157" s="26">
        <v>1</v>
      </c>
      <c r="K157" s="52">
        <f t="shared" si="2"/>
        <v>2</v>
      </c>
    </row>
    <row r="158" s="33" customFormat="1" spans="1:11">
      <c r="A158" s="26">
        <v>155</v>
      </c>
      <c r="B158" s="26" t="s">
        <v>289</v>
      </c>
      <c r="C158" s="26" t="s">
        <v>249</v>
      </c>
      <c r="D158" s="26" t="s">
        <v>44</v>
      </c>
      <c r="E158" s="26">
        <v>100</v>
      </c>
      <c r="F158" s="60">
        <v>80.1290322580645</v>
      </c>
      <c r="G158" s="60">
        <v>100</v>
      </c>
      <c r="H158" s="26">
        <v>70</v>
      </c>
      <c r="I158" s="60">
        <v>94</v>
      </c>
      <c r="J158" s="26">
        <v>8</v>
      </c>
      <c r="K158" s="52">
        <f t="shared" si="2"/>
        <v>23</v>
      </c>
    </row>
    <row r="159" s="33" customFormat="1" spans="1:11">
      <c r="A159" s="26">
        <v>156</v>
      </c>
      <c r="B159" s="26" t="s">
        <v>289</v>
      </c>
      <c r="C159" s="26" t="s">
        <v>249</v>
      </c>
      <c r="D159" s="26" t="s">
        <v>135</v>
      </c>
      <c r="E159" s="26">
        <v>93</v>
      </c>
      <c r="F159" s="60">
        <v>71.0967741935484</v>
      </c>
      <c r="G159" s="60">
        <v>71.1</v>
      </c>
      <c r="H159" s="26">
        <v>70</v>
      </c>
      <c r="I159" s="60">
        <v>74.165</v>
      </c>
      <c r="J159" s="26">
        <v>35</v>
      </c>
      <c r="K159" s="52">
        <f t="shared" si="2"/>
        <v>132</v>
      </c>
    </row>
    <row r="160" s="33" customFormat="1" spans="1:11">
      <c r="A160" s="26">
        <v>157</v>
      </c>
      <c r="B160" s="26" t="s">
        <v>289</v>
      </c>
      <c r="C160" s="26" t="s">
        <v>249</v>
      </c>
      <c r="D160" s="26" t="s">
        <v>135</v>
      </c>
      <c r="E160" s="26">
        <v>90</v>
      </c>
      <c r="F160" s="60">
        <v>72.8064516129032</v>
      </c>
      <c r="G160" s="60">
        <v>72.81</v>
      </c>
      <c r="H160" s="26">
        <v>70</v>
      </c>
      <c r="I160" s="60">
        <v>74.8265</v>
      </c>
      <c r="J160" s="26">
        <v>34</v>
      </c>
      <c r="K160" s="52">
        <f t="shared" si="2"/>
        <v>130</v>
      </c>
    </row>
    <row r="161" s="33" customFormat="1" spans="1:11">
      <c r="A161" s="26">
        <v>158</v>
      </c>
      <c r="B161" s="26" t="s">
        <v>289</v>
      </c>
      <c r="C161" s="26" t="s">
        <v>249</v>
      </c>
      <c r="D161" s="26" t="s">
        <v>292</v>
      </c>
      <c r="E161" s="26">
        <v>100</v>
      </c>
      <c r="F161" s="60">
        <v>69.0483870967742</v>
      </c>
      <c r="G161" s="60">
        <v>85.05</v>
      </c>
      <c r="H161" s="26">
        <v>70</v>
      </c>
      <c r="I161" s="60">
        <v>84.2825</v>
      </c>
      <c r="J161" s="26">
        <v>22</v>
      </c>
      <c r="K161" s="52">
        <f t="shared" si="2"/>
        <v>86</v>
      </c>
    </row>
    <row r="162" s="33" customFormat="1" spans="1:11">
      <c r="A162" s="26">
        <v>159</v>
      </c>
      <c r="B162" s="26" t="s">
        <v>289</v>
      </c>
      <c r="C162" s="26" t="s">
        <v>249</v>
      </c>
      <c r="D162" s="26" t="s">
        <v>16</v>
      </c>
      <c r="E162" s="26">
        <v>100</v>
      </c>
      <c r="F162" s="60">
        <v>69.3387096774194</v>
      </c>
      <c r="G162" s="60">
        <v>69.43</v>
      </c>
      <c r="H162" s="26">
        <v>70</v>
      </c>
      <c r="I162" s="60">
        <v>74.1295</v>
      </c>
      <c r="J162" s="26">
        <v>36</v>
      </c>
      <c r="K162" s="52">
        <f t="shared" si="2"/>
        <v>133</v>
      </c>
    </row>
    <row r="163" s="33" customFormat="1" spans="1:11">
      <c r="A163" s="26">
        <v>160</v>
      </c>
      <c r="B163" s="26" t="s">
        <v>289</v>
      </c>
      <c r="C163" s="26" t="s">
        <v>249</v>
      </c>
      <c r="D163" s="26" t="s">
        <v>18</v>
      </c>
      <c r="E163" s="26">
        <v>100</v>
      </c>
      <c r="F163" s="60">
        <v>81.4677419354839</v>
      </c>
      <c r="G163" s="60">
        <v>100</v>
      </c>
      <c r="H163" s="26">
        <v>70</v>
      </c>
      <c r="I163" s="60">
        <v>94</v>
      </c>
      <c r="J163" s="26">
        <v>8</v>
      </c>
      <c r="K163" s="52">
        <f t="shared" si="2"/>
        <v>23</v>
      </c>
    </row>
    <row r="164" s="33" customFormat="1" spans="1:11">
      <c r="A164" s="26">
        <v>161</v>
      </c>
      <c r="B164" s="26" t="s">
        <v>289</v>
      </c>
      <c r="C164" s="26" t="s">
        <v>249</v>
      </c>
      <c r="D164" s="26" t="s">
        <v>18</v>
      </c>
      <c r="E164" s="26">
        <v>100</v>
      </c>
      <c r="F164" s="60">
        <v>80.0161290322581</v>
      </c>
      <c r="G164" s="60">
        <v>80</v>
      </c>
      <c r="H164" s="26">
        <v>70</v>
      </c>
      <c r="I164" s="60">
        <v>81</v>
      </c>
      <c r="J164" s="26">
        <v>27</v>
      </c>
      <c r="K164" s="52">
        <f t="shared" si="2"/>
        <v>104</v>
      </c>
    </row>
    <row r="165" s="33" customFormat="1" spans="1:11">
      <c r="A165" s="26">
        <v>162</v>
      </c>
      <c r="B165" s="26" t="s">
        <v>289</v>
      </c>
      <c r="C165" s="26" t="s">
        <v>249</v>
      </c>
      <c r="D165" s="26" t="s">
        <v>293</v>
      </c>
      <c r="E165" s="26">
        <v>95</v>
      </c>
      <c r="F165" s="60">
        <v>76</v>
      </c>
      <c r="G165" s="60">
        <v>89</v>
      </c>
      <c r="H165" s="26">
        <v>78</v>
      </c>
      <c r="I165" s="60">
        <v>87.7</v>
      </c>
      <c r="J165" s="26">
        <v>19</v>
      </c>
      <c r="K165" s="52">
        <f t="shared" si="2"/>
        <v>66</v>
      </c>
    </row>
    <row r="166" s="33" customFormat="1" spans="1:11">
      <c r="A166" s="26">
        <v>163</v>
      </c>
      <c r="B166" s="26" t="s">
        <v>289</v>
      </c>
      <c r="C166" s="26" t="s">
        <v>249</v>
      </c>
      <c r="D166" s="26" t="s">
        <v>137</v>
      </c>
      <c r="E166" s="26">
        <v>95</v>
      </c>
      <c r="F166" s="60">
        <v>62.1451612903226</v>
      </c>
      <c r="G166" s="60">
        <v>64.15</v>
      </c>
      <c r="H166" s="26">
        <v>70</v>
      </c>
      <c r="I166" s="60">
        <v>69.9475</v>
      </c>
      <c r="J166" s="26">
        <v>37</v>
      </c>
      <c r="K166" s="52">
        <f t="shared" si="2"/>
        <v>151</v>
      </c>
    </row>
    <row r="167" s="33" customFormat="1" spans="1:11">
      <c r="A167" s="26">
        <v>164</v>
      </c>
      <c r="B167" s="26" t="s">
        <v>289</v>
      </c>
      <c r="C167" s="26" t="s">
        <v>249</v>
      </c>
      <c r="D167" s="26" t="s">
        <v>73</v>
      </c>
      <c r="E167" s="26">
        <v>90</v>
      </c>
      <c r="F167" s="60">
        <v>62.758064516129</v>
      </c>
      <c r="G167" s="60">
        <v>58.76</v>
      </c>
      <c r="H167" s="26">
        <v>70</v>
      </c>
      <c r="I167" s="60">
        <v>65.694</v>
      </c>
      <c r="J167" s="26">
        <v>40</v>
      </c>
      <c r="K167" s="52">
        <f t="shared" si="2"/>
        <v>167</v>
      </c>
    </row>
    <row r="168" s="33" customFormat="1" spans="1:11">
      <c r="A168" s="26">
        <v>165</v>
      </c>
      <c r="B168" s="26" t="s">
        <v>289</v>
      </c>
      <c r="C168" s="26" t="s">
        <v>249</v>
      </c>
      <c r="D168" s="26" t="s">
        <v>71</v>
      </c>
      <c r="E168" s="26">
        <v>100</v>
      </c>
      <c r="F168" s="60">
        <v>75.3387096774194</v>
      </c>
      <c r="G168" s="60" t="s">
        <v>294</v>
      </c>
      <c r="H168" s="26">
        <v>81</v>
      </c>
      <c r="I168" s="60">
        <v>95.771</v>
      </c>
      <c r="J168" s="26">
        <v>5</v>
      </c>
      <c r="K168" s="52">
        <f t="shared" si="2"/>
        <v>12</v>
      </c>
    </row>
    <row r="169" s="33" customFormat="1" spans="1:11">
      <c r="A169" s="26">
        <v>166</v>
      </c>
      <c r="B169" s="26" t="s">
        <v>289</v>
      </c>
      <c r="C169" s="26" t="s">
        <v>249</v>
      </c>
      <c r="D169" s="26" t="s">
        <v>26</v>
      </c>
      <c r="E169" s="26">
        <v>95</v>
      </c>
      <c r="F169" s="60">
        <v>66.6451612903226</v>
      </c>
      <c r="G169" s="60">
        <v>84.65</v>
      </c>
      <c r="H169" s="26">
        <v>70</v>
      </c>
      <c r="I169" s="60">
        <v>83.2725</v>
      </c>
      <c r="J169" s="26">
        <v>26</v>
      </c>
      <c r="K169" s="52">
        <f t="shared" si="2"/>
        <v>96</v>
      </c>
    </row>
    <row r="170" s="33" customFormat="1" spans="1:11">
      <c r="A170" s="26">
        <v>167</v>
      </c>
      <c r="B170" s="26" t="s">
        <v>289</v>
      </c>
      <c r="C170" s="26" t="s">
        <v>249</v>
      </c>
      <c r="D170" s="26" t="s">
        <v>26</v>
      </c>
      <c r="E170" s="26">
        <v>97</v>
      </c>
      <c r="F170" s="60">
        <v>74.6774193548387</v>
      </c>
      <c r="G170" s="60">
        <v>94.68</v>
      </c>
      <c r="H170" s="26">
        <v>70</v>
      </c>
      <c r="I170" s="60">
        <v>90.092</v>
      </c>
      <c r="J170" s="26">
        <v>15</v>
      </c>
      <c r="K170" s="52">
        <f t="shared" si="2"/>
        <v>54</v>
      </c>
    </row>
    <row r="171" s="33" customFormat="1" spans="1:11">
      <c r="A171" s="26">
        <v>168</v>
      </c>
      <c r="B171" s="26" t="s">
        <v>289</v>
      </c>
      <c r="C171" s="26" t="s">
        <v>249</v>
      </c>
      <c r="D171" s="26" t="s">
        <v>26</v>
      </c>
      <c r="E171" s="26">
        <v>90</v>
      </c>
      <c r="F171" s="60">
        <v>75.4677419354839</v>
      </c>
      <c r="G171" s="60">
        <v>75.47</v>
      </c>
      <c r="H171" s="26">
        <v>78</v>
      </c>
      <c r="I171" s="60">
        <v>78.1555</v>
      </c>
      <c r="J171" s="26">
        <v>30</v>
      </c>
      <c r="K171" s="52">
        <f t="shared" si="2"/>
        <v>113</v>
      </c>
    </row>
    <row r="172" s="33" customFormat="1" spans="1:11">
      <c r="A172" s="26">
        <v>169</v>
      </c>
      <c r="B172" s="26" t="s">
        <v>289</v>
      </c>
      <c r="C172" s="26" t="s">
        <v>249</v>
      </c>
      <c r="D172" s="26" t="s">
        <v>295</v>
      </c>
      <c r="E172" s="26">
        <v>100</v>
      </c>
      <c r="F172" s="60">
        <v>63.7741935483871</v>
      </c>
      <c r="G172" s="60">
        <v>84.37</v>
      </c>
      <c r="H172" s="26">
        <v>79</v>
      </c>
      <c r="I172" s="60">
        <v>85.6405</v>
      </c>
      <c r="J172" s="26">
        <v>21</v>
      </c>
      <c r="K172" s="52">
        <f t="shared" si="2"/>
        <v>75</v>
      </c>
    </row>
    <row r="173" s="33" customFormat="1" spans="1:11">
      <c r="A173" s="26">
        <v>170</v>
      </c>
      <c r="B173" s="26" t="s">
        <v>289</v>
      </c>
      <c r="C173" s="26" t="s">
        <v>249</v>
      </c>
      <c r="D173" s="26" t="s">
        <v>29</v>
      </c>
      <c r="E173" s="26">
        <v>98</v>
      </c>
      <c r="F173" s="60">
        <v>73.9838709677419</v>
      </c>
      <c r="G173" s="60">
        <v>88.98</v>
      </c>
      <c r="H173" s="26">
        <v>79.5</v>
      </c>
      <c r="I173" s="60">
        <v>88.437</v>
      </c>
      <c r="J173" s="26">
        <v>18</v>
      </c>
      <c r="K173" s="52">
        <f t="shared" si="2"/>
        <v>62</v>
      </c>
    </row>
    <row r="174" s="33" customFormat="1" spans="1:11">
      <c r="A174" s="26">
        <v>171</v>
      </c>
      <c r="B174" s="26" t="s">
        <v>289</v>
      </c>
      <c r="C174" s="26" t="s">
        <v>249</v>
      </c>
      <c r="D174" s="26" t="s">
        <v>29</v>
      </c>
      <c r="E174" s="26">
        <v>98</v>
      </c>
      <c r="F174" s="60">
        <v>80.0967741935484</v>
      </c>
      <c r="G174" s="60">
        <v>99.1</v>
      </c>
      <c r="H174" s="26">
        <v>68</v>
      </c>
      <c r="I174" s="60">
        <v>92.715</v>
      </c>
      <c r="J174" s="26">
        <v>13</v>
      </c>
      <c r="K174" s="52">
        <f t="shared" si="2"/>
        <v>33</v>
      </c>
    </row>
    <row r="175" s="33" customFormat="1" spans="1:11">
      <c r="A175" s="26">
        <v>172</v>
      </c>
      <c r="B175" s="26" t="s">
        <v>289</v>
      </c>
      <c r="C175" s="26" t="s">
        <v>249</v>
      </c>
      <c r="D175" s="26" t="s">
        <v>54</v>
      </c>
      <c r="E175" s="26">
        <v>98</v>
      </c>
      <c r="F175" s="60">
        <v>69.6451612903226</v>
      </c>
      <c r="G175" s="60">
        <v>77.65</v>
      </c>
      <c r="H175" s="26">
        <v>66</v>
      </c>
      <c r="I175" s="60">
        <v>78.3725</v>
      </c>
      <c r="J175" s="26">
        <v>29</v>
      </c>
      <c r="K175" s="52">
        <f t="shared" si="2"/>
        <v>112</v>
      </c>
    </row>
    <row r="176" s="33" customFormat="1" spans="1:11">
      <c r="A176" s="113">
        <v>173</v>
      </c>
      <c r="B176" s="113" t="s">
        <v>289</v>
      </c>
      <c r="C176" s="113" t="s">
        <v>296</v>
      </c>
      <c r="D176" s="113" t="s">
        <v>29</v>
      </c>
      <c r="E176" s="113">
        <v>100</v>
      </c>
      <c r="F176" s="64">
        <v>71.1935483870968</v>
      </c>
      <c r="G176" s="64">
        <v>76.19</v>
      </c>
      <c r="H176" s="113">
        <v>70</v>
      </c>
      <c r="I176" s="64">
        <v>78.5235</v>
      </c>
      <c r="J176" s="113">
        <v>28</v>
      </c>
      <c r="K176" s="52">
        <f t="shared" si="2"/>
        <v>111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0.432638888888889" bottom="0.354166666666667" header="0.236111111111111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workbookViewId="0">
      <selection activeCell="L1" sqref="L$1:M$1048576"/>
    </sheetView>
  </sheetViews>
  <sheetFormatPr defaultColWidth="9" defaultRowHeight="13.5" customHeight="1"/>
  <cols>
    <col min="1" max="1" width="5.125" style="66" customWidth="1"/>
    <col min="2" max="2" width="12.625" style="66" customWidth="1"/>
    <col min="3" max="3" width="11.5" style="66" customWidth="1"/>
    <col min="4" max="4" width="8.125" style="66" customWidth="1"/>
    <col min="5" max="5" width="11.875" style="66" customWidth="1"/>
    <col min="6" max="6" width="12.875" style="66" customWidth="1"/>
    <col min="7" max="7" width="7.375" style="66" customWidth="1"/>
    <col min="8" max="8" width="11.875" style="66" customWidth="1"/>
    <col min="9" max="9" width="7.375" style="66" customWidth="1"/>
    <col min="10" max="11" width="8.125" style="66" customWidth="1"/>
    <col min="12" max="16384" width="9" style="65"/>
  </cols>
  <sheetData>
    <row r="1" s="65" customFormat="1" customHeight="1" spans="1:11">
      <c r="A1" s="67" t="s">
        <v>297</v>
      </c>
      <c r="B1" s="67"/>
      <c r="C1" s="67"/>
      <c r="D1" s="67"/>
      <c r="E1" s="67"/>
      <c r="F1" s="67"/>
      <c r="G1" s="57"/>
      <c r="H1" s="67"/>
      <c r="I1" s="68"/>
      <c r="J1" s="57"/>
      <c r="K1" s="57"/>
    </row>
    <row r="2" s="65" customFormat="1" customHeight="1" spans="1:11">
      <c r="A2" s="67" t="s">
        <v>1</v>
      </c>
      <c r="B2" s="67" t="s">
        <v>2</v>
      </c>
      <c r="C2" s="69" t="s">
        <v>3</v>
      </c>
      <c r="D2" s="67" t="s">
        <v>4</v>
      </c>
      <c r="E2" s="70" t="s">
        <v>5</v>
      </c>
      <c r="F2" s="70" t="s">
        <v>6</v>
      </c>
      <c r="G2" s="71"/>
      <c r="H2" s="70" t="s">
        <v>7</v>
      </c>
      <c r="I2" s="68" t="s">
        <v>8</v>
      </c>
      <c r="J2" s="71" t="s">
        <v>9</v>
      </c>
      <c r="K2" s="71" t="s">
        <v>10</v>
      </c>
    </row>
    <row r="3" s="65" customFormat="1" customHeight="1" spans="1:11">
      <c r="A3" s="67"/>
      <c r="B3" s="67"/>
      <c r="C3" s="69"/>
      <c r="D3" s="67"/>
      <c r="E3" s="67" t="s">
        <v>11</v>
      </c>
      <c r="F3" s="67" t="s">
        <v>12</v>
      </c>
      <c r="G3" s="57" t="s">
        <v>11</v>
      </c>
      <c r="H3" s="67" t="s">
        <v>11</v>
      </c>
      <c r="I3" s="68"/>
      <c r="J3" s="71"/>
      <c r="K3" s="71"/>
    </row>
    <row r="4" s="65" customFormat="1" customHeight="1" spans="1:11">
      <c r="A4" s="72">
        <v>1</v>
      </c>
      <c r="B4" s="73" t="s">
        <v>298</v>
      </c>
      <c r="C4" s="74" t="s">
        <v>194</v>
      </c>
      <c r="D4" s="72" t="s">
        <v>31</v>
      </c>
      <c r="E4" s="75">
        <v>99</v>
      </c>
      <c r="F4" s="75">
        <v>81.34</v>
      </c>
      <c r="G4" s="75">
        <v>100</v>
      </c>
      <c r="H4" s="75">
        <v>98</v>
      </c>
      <c r="I4" s="76">
        <v>99.45</v>
      </c>
      <c r="J4" s="72">
        <v>1</v>
      </c>
      <c r="K4" s="40">
        <v>1</v>
      </c>
    </row>
    <row r="5" s="65" customFormat="1" customHeight="1" spans="1:11">
      <c r="A5" s="72">
        <v>2</v>
      </c>
      <c r="B5" s="77" t="s">
        <v>299</v>
      </c>
      <c r="C5" s="78" t="s">
        <v>194</v>
      </c>
      <c r="D5" s="78" t="s">
        <v>73</v>
      </c>
      <c r="E5" s="73">
        <v>100</v>
      </c>
      <c r="F5" s="73">
        <v>90.47</v>
      </c>
      <c r="G5" s="57">
        <v>100</v>
      </c>
      <c r="H5" s="73">
        <v>89</v>
      </c>
      <c r="I5" s="79">
        <v>97.8</v>
      </c>
      <c r="J5" s="40">
        <v>1</v>
      </c>
      <c r="K5" s="40">
        <v>2</v>
      </c>
    </row>
    <row r="6" s="65" customFormat="1" customHeight="1" spans="1:11">
      <c r="A6" s="72">
        <v>3</v>
      </c>
      <c r="B6" s="72" t="s">
        <v>298</v>
      </c>
      <c r="C6" s="74" t="s">
        <v>194</v>
      </c>
      <c r="D6" s="72" t="s">
        <v>20</v>
      </c>
      <c r="E6" s="72">
        <v>93</v>
      </c>
      <c r="F6" s="72">
        <v>85.37</v>
      </c>
      <c r="G6" s="72">
        <v>100</v>
      </c>
      <c r="H6" s="72">
        <v>78</v>
      </c>
      <c r="I6" s="80">
        <v>94.55</v>
      </c>
      <c r="J6" s="72">
        <v>2</v>
      </c>
      <c r="K6" s="40">
        <v>3</v>
      </c>
    </row>
    <row r="7" s="65" customFormat="1" customHeight="1" spans="1:11">
      <c r="A7" s="72">
        <v>4</v>
      </c>
      <c r="B7" s="77" t="s">
        <v>299</v>
      </c>
      <c r="C7" s="78" t="s">
        <v>194</v>
      </c>
      <c r="D7" s="78" t="s">
        <v>20</v>
      </c>
      <c r="E7" s="73">
        <v>80</v>
      </c>
      <c r="F7" s="73">
        <v>85.4</v>
      </c>
      <c r="G7" s="57">
        <v>100</v>
      </c>
      <c r="H7" s="73">
        <v>76</v>
      </c>
      <c r="I7" s="79">
        <v>92.2</v>
      </c>
      <c r="J7" s="40">
        <v>2</v>
      </c>
      <c r="K7" s="40">
        <v>4</v>
      </c>
    </row>
    <row r="8" s="65" customFormat="1" customHeight="1" spans="1:11">
      <c r="A8" s="72">
        <v>5</v>
      </c>
      <c r="B8" s="77" t="s">
        <v>299</v>
      </c>
      <c r="C8" s="78" t="s">
        <v>194</v>
      </c>
      <c r="D8" s="78" t="s">
        <v>29</v>
      </c>
      <c r="E8" s="73">
        <v>91</v>
      </c>
      <c r="F8" s="73">
        <v>86.14</v>
      </c>
      <c r="G8" s="57">
        <v>98.14</v>
      </c>
      <c r="H8" s="73">
        <v>70</v>
      </c>
      <c r="I8" s="79">
        <v>91.44</v>
      </c>
      <c r="J8" s="40">
        <v>3</v>
      </c>
      <c r="K8" s="40">
        <v>5</v>
      </c>
    </row>
    <row r="9" s="65" customFormat="1" customHeight="1" spans="1:11">
      <c r="A9" s="72">
        <v>6</v>
      </c>
      <c r="B9" s="77" t="s">
        <v>299</v>
      </c>
      <c r="C9" s="78" t="s">
        <v>194</v>
      </c>
      <c r="D9" s="78" t="s">
        <v>300</v>
      </c>
      <c r="E9" s="73">
        <v>87</v>
      </c>
      <c r="F9" s="73">
        <v>74.15</v>
      </c>
      <c r="G9" s="57">
        <v>93.15</v>
      </c>
      <c r="H9" s="73">
        <v>83</v>
      </c>
      <c r="I9" s="79">
        <v>90.2</v>
      </c>
      <c r="J9" s="40">
        <v>4</v>
      </c>
      <c r="K9" s="40">
        <v>6</v>
      </c>
    </row>
    <row r="10" s="65" customFormat="1" customHeight="1" spans="1:11">
      <c r="A10" s="72">
        <v>7</v>
      </c>
      <c r="B10" s="77" t="s">
        <v>299</v>
      </c>
      <c r="C10" s="78" t="s">
        <v>194</v>
      </c>
      <c r="D10" s="78" t="s">
        <v>91</v>
      </c>
      <c r="E10" s="77">
        <v>80</v>
      </c>
      <c r="F10" s="77">
        <v>89.24</v>
      </c>
      <c r="G10" s="77">
        <v>96.24</v>
      </c>
      <c r="H10" s="77">
        <v>78</v>
      </c>
      <c r="I10" s="79">
        <v>90.16</v>
      </c>
      <c r="J10" s="40">
        <v>5</v>
      </c>
      <c r="K10" s="40">
        <v>7</v>
      </c>
    </row>
    <row r="11" s="65" customFormat="1" customHeight="1" spans="1:11">
      <c r="A11" s="72">
        <v>8</v>
      </c>
      <c r="B11" s="72" t="s">
        <v>298</v>
      </c>
      <c r="C11" s="74" t="s">
        <v>194</v>
      </c>
      <c r="D11" s="72" t="s">
        <v>141</v>
      </c>
      <c r="E11" s="75">
        <v>100</v>
      </c>
      <c r="F11" s="75">
        <v>81.48</v>
      </c>
      <c r="G11" s="75">
        <v>84.48</v>
      </c>
      <c r="H11" s="75">
        <v>100</v>
      </c>
      <c r="I11" s="76">
        <v>89.91</v>
      </c>
      <c r="J11" s="72">
        <v>3</v>
      </c>
      <c r="K11" s="40">
        <v>8</v>
      </c>
    </row>
    <row r="12" s="65" customFormat="1" customHeight="1" spans="1:11">
      <c r="A12" s="72">
        <v>9</v>
      </c>
      <c r="B12" s="77" t="s">
        <v>299</v>
      </c>
      <c r="C12" s="78" t="s">
        <v>194</v>
      </c>
      <c r="D12" s="78" t="s">
        <v>301</v>
      </c>
      <c r="E12" s="73">
        <v>80</v>
      </c>
      <c r="F12" s="73">
        <v>80.25</v>
      </c>
      <c r="G12" s="57">
        <v>92.25</v>
      </c>
      <c r="H12" s="73">
        <v>86</v>
      </c>
      <c r="I12" s="79">
        <v>89.16</v>
      </c>
      <c r="J12" s="40">
        <v>6</v>
      </c>
      <c r="K12" s="40">
        <v>9</v>
      </c>
    </row>
    <row r="13" s="65" customFormat="1" customHeight="1" spans="1:11">
      <c r="A13" s="72">
        <v>10</v>
      </c>
      <c r="B13" s="77" t="s">
        <v>299</v>
      </c>
      <c r="C13" s="78" t="s">
        <v>194</v>
      </c>
      <c r="D13" s="78" t="s">
        <v>29</v>
      </c>
      <c r="E13" s="77">
        <v>82</v>
      </c>
      <c r="F13" s="77">
        <v>72.68</v>
      </c>
      <c r="G13" s="77">
        <v>91.68</v>
      </c>
      <c r="H13" s="77">
        <v>86</v>
      </c>
      <c r="I13" s="79">
        <f>E13*0.15+G13*0.65+H13*0.2</f>
        <v>89.092</v>
      </c>
      <c r="J13" s="40">
        <v>7</v>
      </c>
      <c r="K13" s="40">
        <v>10</v>
      </c>
    </row>
    <row r="14" s="65" customFormat="1" customHeight="1" spans="1:11">
      <c r="A14" s="72">
        <v>11</v>
      </c>
      <c r="B14" s="77" t="s">
        <v>299</v>
      </c>
      <c r="C14" s="78" t="s">
        <v>194</v>
      </c>
      <c r="D14" s="78" t="s">
        <v>143</v>
      </c>
      <c r="E14" s="81">
        <v>90</v>
      </c>
      <c r="F14" s="82">
        <v>81.6</v>
      </c>
      <c r="G14" s="83">
        <v>88.6</v>
      </c>
      <c r="H14" s="81">
        <v>78</v>
      </c>
      <c r="I14" s="79">
        <v>86.69</v>
      </c>
      <c r="J14" s="40">
        <v>8</v>
      </c>
      <c r="K14" s="40">
        <v>11</v>
      </c>
    </row>
    <row r="15" s="65" customFormat="1" customHeight="1" spans="1:11">
      <c r="A15" s="72">
        <v>12</v>
      </c>
      <c r="B15" s="77" t="s">
        <v>299</v>
      </c>
      <c r="C15" s="78" t="s">
        <v>194</v>
      </c>
      <c r="D15" s="78" t="s">
        <v>35</v>
      </c>
      <c r="E15" s="77">
        <v>86</v>
      </c>
      <c r="F15" s="77">
        <v>87.27</v>
      </c>
      <c r="G15" s="77">
        <v>93.27</v>
      </c>
      <c r="H15" s="77">
        <v>62</v>
      </c>
      <c r="I15" s="79">
        <v>85.93</v>
      </c>
      <c r="J15" s="40">
        <v>9</v>
      </c>
      <c r="K15" s="40">
        <v>12</v>
      </c>
    </row>
    <row r="16" s="65" customFormat="1" customHeight="1" spans="1:11">
      <c r="A16" s="72">
        <v>13</v>
      </c>
      <c r="B16" s="77" t="s">
        <v>299</v>
      </c>
      <c r="C16" s="78" t="s">
        <v>194</v>
      </c>
      <c r="D16" s="78" t="s">
        <v>26</v>
      </c>
      <c r="E16" s="77">
        <v>80</v>
      </c>
      <c r="F16" s="77">
        <v>81.6</v>
      </c>
      <c r="G16" s="84">
        <v>87.6</v>
      </c>
      <c r="H16" s="77">
        <v>78</v>
      </c>
      <c r="I16" s="79">
        <v>84.54</v>
      </c>
      <c r="J16" s="40">
        <v>10</v>
      </c>
      <c r="K16" s="40">
        <v>13</v>
      </c>
    </row>
    <row r="17" s="65" customFormat="1" customHeight="1" spans="1:11">
      <c r="A17" s="72">
        <v>14</v>
      </c>
      <c r="B17" s="73" t="s">
        <v>298</v>
      </c>
      <c r="C17" s="74" t="s">
        <v>194</v>
      </c>
      <c r="D17" s="72" t="s">
        <v>29</v>
      </c>
      <c r="E17" s="75">
        <v>93</v>
      </c>
      <c r="F17" s="75">
        <v>80.61</v>
      </c>
      <c r="G17" s="75">
        <v>84.61</v>
      </c>
      <c r="H17" s="75">
        <v>78</v>
      </c>
      <c r="I17" s="76">
        <v>84.54</v>
      </c>
      <c r="J17" s="72">
        <v>4</v>
      </c>
      <c r="K17" s="40">
        <v>14</v>
      </c>
    </row>
    <row r="18" s="65" customFormat="1" customHeight="1" spans="1:11">
      <c r="A18" s="72">
        <v>15</v>
      </c>
      <c r="B18" s="73" t="s">
        <v>298</v>
      </c>
      <c r="C18" s="74" t="s">
        <v>194</v>
      </c>
      <c r="D18" s="72" t="s">
        <v>22</v>
      </c>
      <c r="E18" s="72">
        <v>86</v>
      </c>
      <c r="F18" s="72">
        <v>81.04</v>
      </c>
      <c r="G18" s="72">
        <v>87.04</v>
      </c>
      <c r="H18" s="72">
        <v>66</v>
      </c>
      <c r="I18" s="80">
        <v>82.68</v>
      </c>
      <c r="J18" s="72">
        <v>5</v>
      </c>
      <c r="K18" s="40">
        <v>15</v>
      </c>
    </row>
    <row r="19" s="65" customFormat="1" customHeight="1" spans="1:11">
      <c r="A19" s="72">
        <v>16</v>
      </c>
      <c r="B19" s="77" t="s">
        <v>299</v>
      </c>
      <c r="C19" s="78" t="s">
        <v>194</v>
      </c>
      <c r="D19" s="78" t="s">
        <v>26</v>
      </c>
      <c r="E19" s="77">
        <v>80</v>
      </c>
      <c r="F19" s="77">
        <v>73.37</v>
      </c>
      <c r="G19" s="77">
        <v>86.37</v>
      </c>
      <c r="H19" s="77">
        <v>70</v>
      </c>
      <c r="I19" s="79">
        <v>82.14</v>
      </c>
      <c r="J19" s="40">
        <v>11</v>
      </c>
      <c r="K19" s="40">
        <v>16</v>
      </c>
    </row>
    <row r="20" s="65" customFormat="1" customHeight="1" spans="1:11">
      <c r="A20" s="72">
        <v>17</v>
      </c>
      <c r="B20" s="77" t="s">
        <v>299</v>
      </c>
      <c r="C20" s="78" t="s">
        <v>194</v>
      </c>
      <c r="D20" s="78" t="s">
        <v>15</v>
      </c>
      <c r="E20" s="73">
        <v>83</v>
      </c>
      <c r="F20" s="73">
        <v>75.3</v>
      </c>
      <c r="G20" s="57">
        <v>85.3</v>
      </c>
      <c r="H20" s="73">
        <v>70</v>
      </c>
      <c r="I20" s="79">
        <v>81.9</v>
      </c>
      <c r="J20" s="40">
        <v>12</v>
      </c>
      <c r="K20" s="40">
        <v>17</v>
      </c>
    </row>
    <row r="21" s="65" customFormat="1" customHeight="1" spans="1:11">
      <c r="A21" s="72">
        <v>18</v>
      </c>
      <c r="B21" s="72" t="s">
        <v>298</v>
      </c>
      <c r="C21" s="74" t="s">
        <v>194</v>
      </c>
      <c r="D21" s="85" t="s">
        <v>80</v>
      </c>
      <c r="E21" s="86">
        <v>89</v>
      </c>
      <c r="F21" s="86">
        <v>81.435</v>
      </c>
      <c r="G21" s="86">
        <v>81.435</v>
      </c>
      <c r="H21" s="86">
        <v>78</v>
      </c>
      <c r="I21" s="87">
        <f>E21*15%+F21*65%+H21*20%</f>
        <v>81.88275</v>
      </c>
      <c r="J21" s="72">
        <v>6</v>
      </c>
      <c r="K21" s="40">
        <v>18</v>
      </c>
    </row>
    <row r="22" s="65" customFormat="1" customHeight="1" spans="1:11">
      <c r="A22" s="72">
        <v>19</v>
      </c>
      <c r="B22" s="72" t="s">
        <v>298</v>
      </c>
      <c r="C22" s="74" t="s">
        <v>194</v>
      </c>
      <c r="D22" s="85" t="s">
        <v>30</v>
      </c>
      <c r="E22" s="73">
        <v>90</v>
      </c>
      <c r="F22" s="73">
        <v>79.42</v>
      </c>
      <c r="G22" s="57">
        <v>85.42</v>
      </c>
      <c r="H22" s="73">
        <v>64</v>
      </c>
      <c r="I22" s="88">
        <v>81.82</v>
      </c>
      <c r="J22" s="72">
        <v>7</v>
      </c>
      <c r="K22" s="40">
        <v>19</v>
      </c>
    </row>
    <row r="23" s="65" customFormat="1" customHeight="1" spans="1:11">
      <c r="A23" s="72">
        <v>20</v>
      </c>
      <c r="B23" s="72" t="s">
        <v>298</v>
      </c>
      <c r="C23" s="74" t="s">
        <v>194</v>
      </c>
      <c r="D23" s="72" t="s">
        <v>22</v>
      </c>
      <c r="E23" s="72">
        <v>85</v>
      </c>
      <c r="F23" s="72">
        <v>83.98</v>
      </c>
      <c r="G23" s="72">
        <v>83.98</v>
      </c>
      <c r="H23" s="72">
        <v>70</v>
      </c>
      <c r="I23" s="80">
        <v>81.33</v>
      </c>
      <c r="J23" s="72">
        <v>8</v>
      </c>
      <c r="K23" s="40">
        <v>20</v>
      </c>
    </row>
    <row r="24" s="65" customFormat="1" customHeight="1" spans="1:11">
      <c r="A24" s="72">
        <v>21</v>
      </c>
      <c r="B24" s="72" t="s">
        <v>298</v>
      </c>
      <c r="C24" s="74" t="s">
        <v>194</v>
      </c>
      <c r="D24" s="85" t="s">
        <v>41</v>
      </c>
      <c r="E24" s="73">
        <v>86</v>
      </c>
      <c r="F24" s="73">
        <v>82.48</v>
      </c>
      <c r="G24" s="57">
        <v>82.48</v>
      </c>
      <c r="H24" s="73">
        <v>74</v>
      </c>
      <c r="I24" s="88">
        <v>81.32</v>
      </c>
      <c r="J24" s="72">
        <v>9</v>
      </c>
      <c r="K24" s="40">
        <v>21</v>
      </c>
    </row>
    <row r="25" s="65" customFormat="1" customHeight="1" spans="1:11">
      <c r="A25" s="72">
        <v>22</v>
      </c>
      <c r="B25" s="77" t="s">
        <v>299</v>
      </c>
      <c r="C25" s="78" t="s">
        <v>194</v>
      </c>
      <c r="D25" s="78" t="s">
        <v>54</v>
      </c>
      <c r="E25" s="77">
        <v>82</v>
      </c>
      <c r="F25" s="77">
        <v>78.22</v>
      </c>
      <c r="G25" s="77">
        <v>82.22</v>
      </c>
      <c r="H25" s="77">
        <v>76</v>
      </c>
      <c r="I25" s="79">
        <v>80.94</v>
      </c>
      <c r="J25" s="40">
        <v>13</v>
      </c>
      <c r="K25" s="40">
        <v>22</v>
      </c>
    </row>
    <row r="26" s="65" customFormat="1" customHeight="1" spans="1:11">
      <c r="A26" s="72">
        <v>23</v>
      </c>
      <c r="B26" s="72" t="s">
        <v>298</v>
      </c>
      <c r="C26" s="74" t="s">
        <v>194</v>
      </c>
      <c r="D26" s="72" t="s">
        <v>60</v>
      </c>
      <c r="E26" s="72">
        <v>82</v>
      </c>
      <c r="F26" s="72">
        <v>77.27</v>
      </c>
      <c r="G26" s="72">
        <v>83.27</v>
      </c>
      <c r="H26" s="72">
        <v>70</v>
      </c>
      <c r="I26" s="80">
        <v>80.42</v>
      </c>
      <c r="J26" s="72">
        <v>10</v>
      </c>
      <c r="K26" s="40">
        <v>23</v>
      </c>
    </row>
    <row r="27" s="65" customFormat="1" customHeight="1" spans="1:11">
      <c r="A27" s="72">
        <v>24</v>
      </c>
      <c r="B27" s="72" t="s">
        <v>298</v>
      </c>
      <c r="C27" s="74" t="s">
        <v>194</v>
      </c>
      <c r="D27" s="72" t="s">
        <v>123</v>
      </c>
      <c r="E27" s="72">
        <v>84</v>
      </c>
      <c r="F27" s="72">
        <v>76.77</v>
      </c>
      <c r="G27" s="72">
        <v>82.77</v>
      </c>
      <c r="H27" s="72">
        <v>70</v>
      </c>
      <c r="I27" s="80">
        <v>80.4</v>
      </c>
      <c r="J27" s="72">
        <v>11</v>
      </c>
      <c r="K27" s="40">
        <v>24</v>
      </c>
    </row>
    <row r="28" s="65" customFormat="1" customHeight="1" spans="1:11">
      <c r="A28" s="72">
        <v>25</v>
      </c>
      <c r="B28" s="77" t="s">
        <v>299</v>
      </c>
      <c r="C28" s="78" t="s">
        <v>194</v>
      </c>
      <c r="D28" s="78" t="s">
        <v>71</v>
      </c>
      <c r="E28" s="77">
        <v>83</v>
      </c>
      <c r="F28" s="77">
        <v>76.11</v>
      </c>
      <c r="G28" s="77">
        <v>82.11</v>
      </c>
      <c r="H28" s="77">
        <v>70</v>
      </c>
      <c r="I28" s="79">
        <v>79.82</v>
      </c>
      <c r="J28" s="40">
        <v>14</v>
      </c>
      <c r="K28" s="40">
        <v>25</v>
      </c>
    </row>
    <row r="29" s="65" customFormat="1" customHeight="1" spans="1:11">
      <c r="A29" s="72">
        <v>26</v>
      </c>
      <c r="B29" s="77" t="s">
        <v>299</v>
      </c>
      <c r="C29" s="78" t="s">
        <v>194</v>
      </c>
      <c r="D29" s="78" t="s">
        <v>54</v>
      </c>
      <c r="E29" s="77">
        <v>80</v>
      </c>
      <c r="F29" s="77">
        <v>78.53</v>
      </c>
      <c r="G29" s="77">
        <v>78.53</v>
      </c>
      <c r="H29" s="77">
        <v>80</v>
      </c>
      <c r="I29" s="79">
        <v>79.04</v>
      </c>
      <c r="J29" s="40">
        <v>15</v>
      </c>
      <c r="K29" s="40">
        <v>26</v>
      </c>
    </row>
    <row r="30" s="65" customFormat="1" customHeight="1" spans="1:11">
      <c r="A30" s="72">
        <v>27</v>
      </c>
      <c r="B30" s="72" t="s">
        <v>298</v>
      </c>
      <c r="C30" s="74" t="s">
        <v>194</v>
      </c>
      <c r="D30" s="72" t="s">
        <v>71</v>
      </c>
      <c r="E30" s="75">
        <v>91</v>
      </c>
      <c r="F30" s="75">
        <v>76.61</v>
      </c>
      <c r="G30" s="75">
        <v>76.61</v>
      </c>
      <c r="H30" s="75">
        <v>76</v>
      </c>
      <c r="I30" s="76">
        <v>78.74</v>
      </c>
      <c r="J30" s="72">
        <v>12</v>
      </c>
      <c r="K30" s="40">
        <v>27</v>
      </c>
    </row>
    <row r="31" s="65" customFormat="1" customHeight="1" spans="1:11">
      <c r="A31" s="72">
        <v>28</v>
      </c>
      <c r="B31" s="77" t="s">
        <v>299</v>
      </c>
      <c r="C31" s="78" t="s">
        <v>194</v>
      </c>
      <c r="D31" s="78" t="s">
        <v>18</v>
      </c>
      <c r="E31" s="77">
        <v>80</v>
      </c>
      <c r="F31" s="77">
        <v>75.48</v>
      </c>
      <c r="G31" s="77">
        <v>75.48</v>
      </c>
      <c r="H31" s="77">
        <v>70</v>
      </c>
      <c r="I31" s="79">
        <v>78.56</v>
      </c>
      <c r="J31" s="40">
        <v>16</v>
      </c>
      <c r="K31" s="40">
        <v>28</v>
      </c>
    </row>
    <row r="32" s="65" customFormat="1" customHeight="1" spans="1:11">
      <c r="A32" s="72">
        <v>29</v>
      </c>
      <c r="B32" s="77" t="s">
        <v>299</v>
      </c>
      <c r="C32" s="78" t="s">
        <v>194</v>
      </c>
      <c r="D32" s="78" t="s">
        <v>71</v>
      </c>
      <c r="E32" s="77">
        <v>80</v>
      </c>
      <c r="F32" s="77">
        <v>75.48</v>
      </c>
      <c r="G32" s="77">
        <v>75.48</v>
      </c>
      <c r="H32" s="77">
        <v>70</v>
      </c>
      <c r="I32" s="79">
        <v>78.56</v>
      </c>
      <c r="J32" s="40">
        <v>17</v>
      </c>
      <c r="K32" s="40">
        <v>29</v>
      </c>
    </row>
    <row r="33" s="65" customFormat="1" customHeight="1" spans="1:11">
      <c r="A33" s="72">
        <v>30</v>
      </c>
      <c r="B33" s="72" t="s">
        <v>298</v>
      </c>
      <c r="C33" s="74" t="s">
        <v>194</v>
      </c>
      <c r="D33" s="73" t="s">
        <v>20</v>
      </c>
      <c r="E33" s="73">
        <v>80</v>
      </c>
      <c r="F33" s="73">
        <v>82.68</v>
      </c>
      <c r="G33" s="57">
        <v>82.68</v>
      </c>
      <c r="H33" s="73">
        <v>60</v>
      </c>
      <c r="I33" s="89">
        <v>77.74</v>
      </c>
      <c r="J33" s="72">
        <v>13</v>
      </c>
      <c r="K33" s="40">
        <v>30</v>
      </c>
    </row>
    <row r="34" s="65" customFormat="1" customHeight="1" spans="1:11">
      <c r="A34" s="72">
        <v>31</v>
      </c>
      <c r="B34" s="77" t="s">
        <v>299</v>
      </c>
      <c r="C34" s="78" t="s">
        <v>194</v>
      </c>
      <c r="D34" s="78" t="s">
        <v>29</v>
      </c>
      <c r="E34" s="73">
        <v>83</v>
      </c>
      <c r="F34" s="73">
        <v>72.67</v>
      </c>
      <c r="G34" s="57">
        <v>76.67</v>
      </c>
      <c r="H34" s="73">
        <v>70</v>
      </c>
      <c r="I34" s="79">
        <v>76.29</v>
      </c>
      <c r="J34" s="40">
        <v>18</v>
      </c>
      <c r="K34" s="40">
        <v>31</v>
      </c>
    </row>
    <row r="35" s="65" customFormat="1" customHeight="1" spans="1:11">
      <c r="A35" s="72">
        <v>32</v>
      </c>
      <c r="B35" s="77" t="s">
        <v>299</v>
      </c>
      <c r="C35" s="78" t="s">
        <v>194</v>
      </c>
      <c r="D35" s="78" t="s">
        <v>26</v>
      </c>
      <c r="E35" s="77">
        <v>86</v>
      </c>
      <c r="F35" s="77">
        <v>75.86</v>
      </c>
      <c r="G35" s="77">
        <v>75.86</v>
      </c>
      <c r="H35" s="77">
        <v>70</v>
      </c>
      <c r="I35" s="79">
        <v>76.21</v>
      </c>
      <c r="J35" s="40">
        <v>19</v>
      </c>
      <c r="K35" s="40">
        <v>32</v>
      </c>
    </row>
    <row r="36" s="65" customFormat="1" customHeight="1" spans="1:11">
      <c r="A36" s="72">
        <v>33</v>
      </c>
      <c r="B36" s="77" t="s">
        <v>299</v>
      </c>
      <c r="C36" s="78" t="s">
        <v>194</v>
      </c>
      <c r="D36" s="78" t="s">
        <v>288</v>
      </c>
      <c r="E36" s="77">
        <v>86</v>
      </c>
      <c r="F36" s="77">
        <v>70.6</v>
      </c>
      <c r="G36" s="77">
        <v>70.6</v>
      </c>
      <c r="H36" s="77">
        <v>70</v>
      </c>
      <c r="I36" s="79">
        <v>74.79</v>
      </c>
      <c r="J36" s="40">
        <v>20</v>
      </c>
      <c r="K36" s="40">
        <v>33</v>
      </c>
    </row>
    <row r="37" s="65" customFormat="1" customHeight="1" spans="1:11">
      <c r="A37" s="72">
        <v>34</v>
      </c>
      <c r="B37" s="77" t="s">
        <v>299</v>
      </c>
      <c r="C37" s="78" t="s">
        <v>194</v>
      </c>
      <c r="D37" s="78" t="s">
        <v>167</v>
      </c>
      <c r="E37" s="77">
        <v>80</v>
      </c>
      <c r="F37" s="77">
        <v>75.63</v>
      </c>
      <c r="G37" s="77">
        <v>75.63</v>
      </c>
      <c r="H37" s="77">
        <v>68</v>
      </c>
      <c r="I37" s="79">
        <v>74.76</v>
      </c>
      <c r="J37" s="40">
        <v>21</v>
      </c>
      <c r="K37" s="40">
        <v>34</v>
      </c>
    </row>
    <row r="38" s="65" customFormat="1" customHeight="1" spans="1:11">
      <c r="A38" s="72">
        <v>35</v>
      </c>
      <c r="B38" s="72" t="s">
        <v>298</v>
      </c>
      <c r="C38" s="74" t="s">
        <v>194</v>
      </c>
      <c r="D38" s="72" t="s">
        <v>34</v>
      </c>
      <c r="E38" s="72">
        <v>86</v>
      </c>
      <c r="F38" s="72">
        <v>74</v>
      </c>
      <c r="G38" s="72">
        <v>72</v>
      </c>
      <c r="H38" s="72">
        <v>62</v>
      </c>
      <c r="I38" s="80">
        <v>72.1</v>
      </c>
      <c r="J38" s="72">
        <v>14</v>
      </c>
      <c r="K38" s="40">
        <v>35</v>
      </c>
    </row>
    <row r="39" s="65" customFormat="1" customHeight="1" spans="1:11">
      <c r="A39" s="72">
        <v>36</v>
      </c>
      <c r="B39" s="77" t="s">
        <v>299</v>
      </c>
      <c r="C39" s="78" t="s">
        <v>194</v>
      </c>
      <c r="D39" s="78" t="s">
        <v>16</v>
      </c>
      <c r="E39" s="77">
        <v>80</v>
      </c>
      <c r="F39" s="77">
        <v>69.88</v>
      </c>
      <c r="G39" s="77">
        <v>69.88</v>
      </c>
      <c r="H39" s="77">
        <v>70</v>
      </c>
      <c r="I39" s="79">
        <v>71.42</v>
      </c>
      <c r="J39" s="40">
        <v>22</v>
      </c>
      <c r="K39" s="40">
        <v>36</v>
      </c>
    </row>
    <row r="40" s="65" customFormat="1" customHeight="1" spans="1:11">
      <c r="A40" s="72">
        <v>37</v>
      </c>
      <c r="B40" s="77" t="s">
        <v>299</v>
      </c>
      <c r="C40" s="78" t="s">
        <v>194</v>
      </c>
      <c r="D40" s="78" t="s">
        <v>73</v>
      </c>
      <c r="E40" s="77">
        <v>80</v>
      </c>
      <c r="F40" s="77">
        <v>69.88</v>
      </c>
      <c r="G40" s="77">
        <v>69.88</v>
      </c>
      <c r="H40" s="77">
        <v>70</v>
      </c>
      <c r="I40" s="79">
        <v>71.42</v>
      </c>
      <c r="J40" s="40">
        <v>23</v>
      </c>
      <c r="K40" s="40">
        <v>37</v>
      </c>
    </row>
    <row r="41" s="65" customFormat="1" customHeight="1" spans="1:11">
      <c r="A41" s="72">
        <v>38</v>
      </c>
      <c r="B41" s="72" t="s">
        <v>298</v>
      </c>
      <c r="C41" s="74" t="s">
        <v>194</v>
      </c>
      <c r="D41" s="85" t="s">
        <v>18</v>
      </c>
      <c r="E41" s="73">
        <v>80</v>
      </c>
      <c r="F41" s="73">
        <v>71.75</v>
      </c>
      <c r="G41" s="57">
        <v>71.75</v>
      </c>
      <c r="H41" s="73">
        <v>60</v>
      </c>
      <c r="I41" s="88">
        <v>70.64</v>
      </c>
      <c r="J41" s="72">
        <v>15</v>
      </c>
      <c r="K41" s="40">
        <v>38</v>
      </c>
    </row>
    <row r="42" s="65" customFormat="1" customHeight="1" spans="1:11">
      <c r="A42" s="72">
        <v>39</v>
      </c>
      <c r="B42" s="72" t="s">
        <v>298</v>
      </c>
      <c r="C42" s="74" t="s">
        <v>194</v>
      </c>
      <c r="D42" s="72" t="s">
        <v>302</v>
      </c>
      <c r="E42" s="72">
        <v>80</v>
      </c>
      <c r="F42" s="72">
        <v>69.52</v>
      </c>
      <c r="G42" s="72">
        <v>69.52</v>
      </c>
      <c r="H42" s="72">
        <v>60</v>
      </c>
      <c r="I42" s="80">
        <v>69.19</v>
      </c>
      <c r="J42" s="72">
        <v>16</v>
      </c>
      <c r="K42" s="40">
        <v>39</v>
      </c>
    </row>
    <row r="43" s="65" customFormat="1" customHeight="1" spans="1:11">
      <c r="A43" s="72">
        <v>40</v>
      </c>
      <c r="B43" s="72" t="s">
        <v>298</v>
      </c>
      <c r="C43" s="74" t="s">
        <v>194</v>
      </c>
      <c r="D43" s="90" t="s">
        <v>276</v>
      </c>
      <c r="E43" s="90">
        <v>82</v>
      </c>
      <c r="F43" s="90">
        <v>66.79</v>
      </c>
      <c r="G43" s="91">
        <v>66.79</v>
      </c>
      <c r="H43" s="90">
        <v>60</v>
      </c>
      <c r="I43" s="80">
        <v>67.71</v>
      </c>
      <c r="J43" s="72">
        <v>17</v>
      </c>
      <c r="K43" s="40">
        <v>40</v>
      </c>
    </row>
    <row r="44" s="65" customFormat="1" customHeight="1" spans="1:11">
      <c r="A44" s="72">
        <v>41</v>
      </c>
      <c r="B44" s="73" t="s">
        <v>298</v>
      </c>
      <c r="C44" s="74" t="s">
        <v>194</v>
      </c>
      <c r="D44" s="85" t="s">
        <v>35</v>
      </c>
      <c r="E44" s="92">
        <v>80</v>
      </c>
      <c r="F44" s="92">
        <v>64.34</v>
      </c>
      <c r="G44" s="93">
        <v>64.34</v>
      </c>
      <c r="H44" s="92">
        <v>60</v>
      </c>
      <c r="I44" s="94">
        <v>65.82</v>
      </c>
      <c r="J44" s="72">
        <v>18</v>
      </c>
      <c r="K44" s="40">
        <v>41</v>
      </c>
    </row>
    <row r="45" s="65" customFormat="1" customHeight="1" spans="1:11">
      <c r="A45" s="72">
        <v>42</v>
      </c>
      <c r="B45" s="40" t="s">
        <v>298</v>
      </c>
      <c r="C45" s="40" t="s">
        <v>303</v>
      </c>
      <c r="D45" s="40" t="s">
        <v>233</v>
      </c>
      <c r="E45" s="95">
        <v>83</v>
      </c>
      <c r="F45" s="95">
        <v>51.2</v>
      </c>
      <c r="G45" s="95">
        <v>51.2</v>
      </c>
      <c r="H45" s="95">
        <v>60</v>
      </c>
      <c r="I45" s="94">
        <f>E45*15%+G45*65%+H45*20%</f>
        <v>57.73</v>
      </c>
      <c r="J45" s="40">
        <v>19</v>
      </c>
      <c r="K45" s="40">
        <v>42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29861111111111" right="0.75" top="0.550694444444444" bottom="0.354166666666667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workbookViewId="0">
      <selection activeCell="L1" sqref="L$1:M$1048576"/>
    </sheetView>
  </sheetViews>
  <sheetFormatPr defaultColWidth="8.66666666666667" defaultRowHeight="14.25"/>
  <cols>
    <col min="1" max="1" width="9" style="34"/>
    <col min="2" max="2" width="14.875" style="34" customWidth="1"/>
    <col min="3" max="3" width="11.5" style="34" customWidth="1"/>
    <col min="4" max="5" width="9" style="34"/>
    <col min="6" max="6" width="17.5" style="47" customWidth="1"/>
    <col min="7" max="8" width="9" style="34"/>
    <col min="9" max="9" width="11.5" style="36"/>
    <col min="10" max="10" width="9" style="37"/>
    <col min="11" max="11" width="9" style="34"/>
    <col min="12" max="16384" width="8.66666666666667" style="33"/>
  </cols>
  <sheetData>
    <row r="1" s="33" customFormat="1" ht="18.95" customHeight="1" spans="1:11">
      <c r="A1" s="8" t="s">
        <v>0</v>
      </c>
      <c r="B1" s="8"/>
      <c r="C1" s="8"/>
      <c r="D1" s="8"/>
      <c r="E1" s="8"/>
      <c r="F1" s="48"/>
      <c r="G1" s="9"/>
      <c r="H1" s="8"/>
      <c r="I1" s="10"/>
      <c r="J1" s="9"/>
      <c r="K1" s="49"/>
    </row>
    <row r="2" s="33" customFormat="1" ht="27" spans="1:11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50" t="s">
        <v>6</v>
      </c>
      <c r="G2" s="14"/>
      <c r="H2" s="13" t="s">
        <v>7</v>
      </c>
      <c r="I2" s="10" t="s">
        <v>8</v>
      </c>
      <c r="J2" s="16" t="s">
        <v>9</v>
      </c>
      <c r="K2" s="51" t="s">
        <v>10</v>
      </c>
    </row>
    <row r="3" s="33" customFormat="1" spans="1:11">
      <c r="A3" s="8"/>
      <c r="B3" s="8"/>
      <c r="C3" s="12"/>
      <c r="D3" s="8"/>
      <c r="E3" s="8" t="s">
        <v>11</v>
      </c>
      <c r="F3" s="48" t="s">
        <v>12</v>
      </c>
      <c r="G3" s="9" t="s">
        <v>11</v>
      </c>
      <c r="H3" s="8" t="s">
        <v>11</v>
      </c>
      <c r="I3" s="10"/>
      <c r="J3" s="16"/>
      <c r="K3" s="52"/>
    </row>
    <row r="4" s="33" customFormat="1" ht="14.1" customHeight="1" spans="1:11">
      <c r="A4" s="18">
        <v>1</v>
      </c>
      <c r="B4" s="18" t="s">
        <v>304</v>
      </c>
      <c r="C4" s="53" t="s">
        <v>194</v>
      </c>
      <c r="D4" s="54" t="s">
        <v>305</v>
      </c>
      <c r="E4" s="55">
        <v>85</v>
      </c>
      <c r="F4" s="56">
        <v>75.5373134328358</v>
      </c>
      <c r="G4" s="55">
        <v>75.53</v>
      </c>
      <c r="H4" s="55">
        <v>70</v>
      </c>
      <c r="I4" s="27">
        <v>75.8445</v>
      </c>
      <c r="J4" s="57">
        <v>28</v>
      </c>
      <c r="K4" s="57">
        <v>28</v>
      </c>
    </row>
    <row r="5" s="33" customFormat="1" spans="1:11">
      <c r="A5" s="18">
        <v>2</v>
      </c>
      <c r="B5" s="25" t="s">
        <v>304</v>
      </c>
      <c r="C5" s="53" t="s">
        <v>194</v>
      </c>
      <c r="D5" s="54" t="s">
        <v>114</v>
      </c>
      <c r="E5" s="55">
        <v>70</v>
      </c>
      <c r="F5" s="58">
        <v>79.3283582089552</v>
      </c>
      <c r="G5" s="55">
        <v>81.32</v>
      </c>
      <c r="H5" s="55">
        <v>60</v>
      </c>
      <c r="I5" s="59">
        <v>75.358</v>
      </c>
      <c r="J5" s="57">
        <v>30</v>
      </c>
      <c r="K5" s="57">
        <v>30</v>
      </c>
    </row>
    <row r="6" s="33" customFormat="1" spans="1:11">
      <c r="A6" s="18">
        <v>3</v>
      </c>
      <c r="B6" s="18" t="s">
        <v>304</v>
      </c>
      <c r="C6" s="53" t="s">
        <v>194</v>
      </c>
      <c r="D6" s="54" t="s">
        <v>80</v>
      </c>
      <c r="E6" s="55">
        <v>83</v>
      </c>
      <c r="F6" s="56">
        <v>69.2313432835821</v>
      </c>
      <c r="G6" s="55">
        <v>63.23</v>
      </c>
      <c r="H6" s="55">
        <v>60</v>
      </c>
      <c r="I6" s="27">
        <v>65.5495</v>
      </c>
      <c r="J6" s="57">
        <v>45</v>
      </c>
      <c r="K6" s="57">
        <v>45</v>
      </c>
    </row>
    <row r="7" s="33" customFormat="1" spans="1:11">
      <c r="A7" s="18">
        <v>4</v>
      </c>
      <c r="B7" s="25" t="s">
        <v>304</v>
      </c>
      <c r="C7" s="53" t="s">
        <v>194</v>
      </c>
      <c r="D7" s="54" t="s">
        <v>80</v>
      </c>
      <c r="E7" s="55">
        <v>86</v>
      </c>
      <c r="F7" s="59">
        <v>73.2761194029851</v>
      </c>
      <c r="G7" s="55">
        <v>85.28</v>
      </c>
      <c r="H7" s="55">
        <v>60</v>
      </c>
      <c r="I7" s="59">
        <v>80.332</v>
      </c>
      <c r="J7" s="57">
        <v>18</v>
      </c>
      <c r="K7" s="57">
        <v>18</v>
      </c>
    </row>
    <row r="8" s="33" customFormat="1" spans="1:11">
      <c r="A8" s="18">
        <v>5</v>
      </c>
      <c r="B8" s="18" t="s">
        <v>304</v>
      </c>
      <c r="C8" s="53" t="s">
        <v>194</v>
      </c>
      <c r="D8" s="54" t="s">
        <v>80</v>
      </c>
      <c r="E8" s="55">
        <v>86</v>
      </c>
      <c r="F8" s="56">
        <v>72.4850746268657</v>
      </c>
      <c r="G8" s="55">
        <v>84.49</v>
      </c>
      <c r="H8" s="55">
        <v>62</v>
      </c>
      <c r="I8" s="27">
        <v>80.2185</v>
      </c>
      <c r="J8" s="57">
        <v>19</v>
      </c>
      <c r="K8" s="57">
        <v>19</v>
      </c>
    </row>
    <row r="9" s="33" customFormat="1" spans="1:11">
      <c r="A9" s="18">
        <v>6</v>
      </c>
      <c r="B9" s="25" t="s">
        <v>304</v>
      </c>
      <c r="C9" s="53" t="s">
        <v>194</v>
      </c>
      <c r="D9" s="54" t="s">
        <v>15</v>
      </c>
      <c r="E9" s="55">
        <v>83</v>
      </c>
      <c r="F9" s="56">
        <v>66.7388059701493</v>
      </c>
      <c r="G9" s="55">
        <v>72.35</v>
      </c>
      <c r="H9" s="55">
        <v>68</v>
      </c>
      <c r="I9" s="56">
        <v>73.0775</v>
      </c>
      <c r="J9" s="57">
        <v>36</v>
      </c>
      <c r="K9" s="57">
        <v>36</v>
      </c>
    </row>
    <row r="10" s="33" customFormat="1" spans="1:11">
      <c r="A10" s="18">
        <v>7</v>
      </c>
      <c r="B10" s="18" t="s">
        <v>304</v>
      </c>
      <c r="C10" s="53" t="s">
        <v>194</v>
      </c>
      <c r="D10" s="54" t="s">
        <v>306</v>
      </c>
      <c r="E10" s="55">
        <v>91</v>
      </c>
      <c r="F10" s="59">
        <v>73.2537313432836</v>
      </c>
      <c r="G10" s="55">
        <v>73.25</v>
      </c>
      <c r="H10" s="55">
        <v>60</v>
      </c>
      <c r="I10" s="59">
        <v>73.2625</v>
      </c>
      <c r="J10" s="57">
        <v>35</v>
      </c>
      <c r="K10" s="57">
        <v>35</v>
      </c>
    </row>
    <row r="11" s="33" customFormat="1" spans="1:11">
      <c r="A11" s="18">
        <v>8</v>
      </c>
      <c r="B11" s="25" t="s">
        <v>304</v>
      </c>
      <c r="C11" s="53" t="s">
        <v>194</v>
      </c>
      <c r="D11" s="54" t="s">
        <v>122</v>
      </c>
      <c r="E11" s="55">
        <v>88</v>
      </c>
      <c r="F11" s="59">
        <v>83.5373134328358</v>
      </c>
      <c r="G11" s="55">
        <v>100</v>
      </c>
      <c r="H11" s="55">
        <v>82</v>
      </c>
      <c r="I11" s="59">
        <v>94.6</v>
      </c>
      <c r="J11" s="57">
        <v>2</v>
      </c>
      <c r="K11" s="57">
        <v>2</v>
      </c>
    </row>
    <row r="12" s="33" customFormat="1" spans="1:11">
      <c r="A12" s="18">
        <v>9</v>
      </c>
      <c r="B12" s="18" t="s">
        <v>304</v>
      </c>
      <c r="C12" s="53" t="s">
        <v>194</v>
      </c>
      <c r="D12" s="54" t="s">
        <v>122</v>
      </c>
      <c r="E12" s="55">
        <v>85</v>
      </c>
      <c r="F12" s="59">
        <v>78.089552238806</v>
      </c>
      <c r="G12" s="55">
        <v>91.25</v>
      </c>
      <c r="H12" s="55">
        <v>64</v>
      </c>
      <c r="I12" s="59">
        <v>84.8625</v>
      </c>
      <c r="J12" s="57">
        <v>9</v>
      </c>
      <c r="K12" s="57">
        <v>9</v>
      </c>
    </row>
    <row r="13" s="33" customFormat="1" spans="1:11">
      <c r="A13" s="18">
        <v>10</v>
      </c>
      <c r="B13" s="25" t="s">
        <v>304</v>
      </c>
      <c r="C13" s="53" t="s">
        <v>194</v>
      </c>
      <c r="D13" s="54" t="s">
        <v>92</v>
      </c>
      <c r="E13" s="55">
        <v>83</v>
      </c>
      <c r="F13" s="56">
        <v>77.7985074626866</v>
      </c>
      <c r="G13" s="55">
        <v>77.8</v>
      </c>
      <c r="H13" s="55">
        <v>62</v>
      </c>
      <c r="I13" s="27">
        <v>75.42</v>
      </c>
      <c r="J13" s="57">
        <v>29</v>
      </c>
      <c r="K13" s="57">
        <v>29</v>
      </c>
    </row>
    <row r="14" s="33" customFormat="1" spans="1:11">
      <c r="A14" s="18">
        <v>11</v>
      </c>
      <c r="B14" s="18" t="s">
        <v>304</v>
      </c>
      <c r="C14" s="53" t="s">
        <v>194</v>
      </c>
      <c r="D14" s="54" t="s">
        <v>159</v>
      </c>
      <c r="E14" s="55">
        <v>83</v>
      </c>
      <c r="F14" s="59">
        <v>74.7462686567164</v>
      </c>
      <c r="G14" s="55">
        <v>86.74</v>
      </c>
      <c r="H14" s="55">
        <v>60</v>
      </c>
      <c r="I14" s="59">
        <v>80.831</v>
      </c>
      <c r="J14" s="57">
        <v>17</v>
      </c>
      <c r="K14" s="57">
        <v>17</v>
      </c>
    </row>
    <row r="15" s="33" customFormat="1" spans="1:11">
      <c r="A15" s="18">
        <v>12</v>
      </c>
      <c r="B15" s="25" t="s">
        <v>304</v>
      </c>
      <c r="C15" s="53" t="s">
        <v>194</v>
      </c>
      <c r="D15" s="54" t="s">
        <v>19</v>
      </c>
      <c r="E15" s="55">
        <v>85</v>
      </c>
      <c r="F15" s="59">
        <v>67.4925373134328</v>
      </c>
      <c r="G15" s="55">
        <v>62.89</v>
      </c>
      <c r="H15" s="55">
        <v>60</v>
      </c>
      <c r="I15" s="59">
        <v>65.6285</v>
      </c>
      <c r="J15" s="57">
        <v>44</v>
      </c>
      <c r="K15" s="57">
        <v>44</v>
      </c>
    </row>
    <row r="16" s="33" customFormat="1" spans="1:11">
      <c r="A16" s="18">
        <v>13</v>
      </c>
      <c r="B16" s="18" t="s">
        <v>304</v>
      </c>
      <c r="C16" s="53" t="s">
        <v>194</v>
      </c>
      <c r="D16" s="54" t="s">
        <v>111</v>
      </c>
      <c r="E16" s="55">
        <v>83</v>
      </c>
      <c r="F16" s="59">
        <v>80.1119402985075</v>
      </c>
      <c r="G16" s="55">
        <v>80.11</v>
      </c>
      <c r="H16" s="55">
        <v>62</v>
      </c>
      <c r="I16" s="59">
        <v>76.9215</v>
      </c>
      <c r="J16" s="57">
        <v>24</v>
      </c>
      <c r="K16" s="57">
        <v>24</v>
      </c>
    </row>
    <row r="17" s="33" customFormat="1" spans="1:11">
      <c r="A17" s="18">
        <v>14</v>
      </c>
      <c r="B17" s="25" t="s">
        <v>304</v>
      </c>
      <c r="C17" s="53" t="s">
        <v>194</v>
      </c>
      <c r="D17" s="54" t="s">
        <v>111</v>
      </c>
      <c r="E17" s="55">
        <v>87</v>
      </c>
      <c r="F17" s="59">
        <v>77.3507462686567</v>
      </c>
      <c r="G17" s="55">
        <v>85.35</v>
      </c>
      <c r="H17" s="55">
        <v>70</v>
      </c>
      <c r="I17" s="59">
        <v>82.5275</v>
      </c>
      <c r="J17" s="57">
        <v>12</v>
      </c>
      <c r="K17" s="57">
        <v>12</v>
      </c>
    </row>
    <row r="18" s="33" customFormat="1" spans="1:11">
      <c r="A18" s="18">
        <v>15</v>
      </c>
      <c r="B18" s="18" t="s">
        <v>304</v>
      </c>
      <c r="C18" s="53" t="s">
        <v>194</v>
      </c>
      <c r="D18" s="54" t="s">
        <v>106</v>
      </c>
      <c r="E18" s="55">
        <v>90</v>
      </c>
      <c r="F18" s="59">
        <v>84.9925373134328</v>
      </c>
      <c r="G18" s="55">
        <v>100</v>
      </c>
      <c r="H18" s="55">
        <v>62</v>
      </c>
      <c r="I18" s="59">
        <v>90.9</v>
      </c>
      <c r="J18" s="57">
        <v>4</v>
      </c>
      <c r="K18" s="57">
        <v>4</v>
      </c>
    </row>
    <row r="19" s="33" customFormat="1" spans="1:11">
      <c r="A19" s="18">
        <v>16</v>
      </c>
      <c r="B19" s="25" t="s">
        <v>304</v>
      </c>
      <c r="C19" s="53" t="s">
        <v>194</v>
      </c>
      <c r="D19" s="54" t="s">
        <v>20</v>
      </c>
      <c r="E19" s="55">
        <v>88</v>
      </c>
      <c r="F19" s="59">
        <v>81.365671641791</v>
      </c>
      <c r="G19" s="55">
        <v>81.37</v>
      </c>
      <c r="H19" s="55">
        <v>60</v>
      </c>
      <c r="I19" s="59">
        <v>78.0905</v>
      </c>
      <c r="J19" s="57">
        <v>21</v>
      </c>
      <c r="K19" s="57">
        <v>21</v>
      </c>
    </row>
    <row r="20" s="33" customFormat="1" spans="1:11">
      <c r="A20" s="18">
        <v>17</v>
      </c>
      <c r="B20" s="18" t="s">
        <v>304</v>
      </c>
      <c r="C20" s="53" t="s">
        <v>194</v>
      </c>
      <c r="D20" s="54" t="s">
        <v>20</v>
      </c>
      <c r="E20" s="55">
        <v>88</v>
      </c>
      <c r="F20" s="59">
        <v>77.3507462686567</v>
      </c>
      <c r="G20" s="55">
        <v>78.99</v>
      </c>
      <c r="H20" s="55">
        <v>60</v>
      </c>
      <c r="I20" s="59">
        <v>76.5435</v>
      </c>
      <c r="J20" s="57">
        <v>25</v>
      </c>
      <c r="K20" s="57">
        <v>25</v>
      </c>
    </row>
    <row r="21" s="33" customFormat="1" spans="1:11">
      <c r="A21" s="18">
        <v>18</v>
      </c>
      <c r="B21" s="25" t="s">
        <v>304</v>
      </c>
      <c r="C21" s="53" t="s">
        <v>194</v>
      </c>
      <c r="D21" s="54" t="s">
        <v>20</v>
      </c>
      <c r="E21" s="55">
        <v>90</v>
      </c>
      <c r="F21" s="56">
        <v>85.6716417910448</v>
      </c>
      <c r="G21" s="55">
        <v>100</v>
      </c>
      <c r="H21" s="55">
        <v>66</v>
      </c>
      <c r="I21" s="27">
        <v>91.7</v>
      </c>
      <c r="J21" s="57">
        <v>3</v>
      </c>
      <c r="K21" s="57">
        <v>3</v>
      </c>
    </row>
    <row r="22" s="33" customFormat="1" spans="1:11">
      <c r="A22" s="18">
        <v>19</v>
      </c>
      <c r="B22" s="18" t="s">
        <v>304</v>
      </c>
      <c r="C22" s="53" t="s">
        <v>194</v>
      </c>
      <c r="D22" s="54" t="s">
        <v>133</v>
      </c>
      <c r="E22" s="55">
        <v>87</v>
      </c>
      <c r="F22" s="59">
        <v>74.455223880597</v>
      </c>
      <c r="G22" s="55">
        <v>87.45</v>
      </c>
      <c r="H22" s="55">
        <v>60</v>
      </c>
      <c r="I22" s="59">
        <v>81.8925</v>
      </c>
      <c r="J22" s="57">
        <v>15</v>
      </c>
      <c r="K22" s="57">
        <v>15</v>
      </c>
    </row>
    <row r="23" s="33" customFormat="1" spans="1:11">
      <c r="A23" s="18">
        <v>20</v>
      </c>
      <c r="B23" s="25" t="s">
        <v>304</v>
      </c>
      <c r="C23" s="53" t="s">
        <v>194</v>
      </c>
      <c r="D23" s="54" t="s">
        <v>55</v>
      </c>
      <c r="E23" s="55">
        <v>88</v>
      </c>
      <c r="F23" s="56">
        <v>83.4925373134328</v>
      </c>
      <c r="G23" s="55">
        <v>87.49</v>
      </c>
      <c r="H23" s="55">
        <v>62</v>
      </c>
      <c r="I23" s="27">
        <v>82.4685</v>
      </c>
      <c r="J23" s="57">
        <v>13</v>
      </c>
      <c r="K23" s="57">
        <v>13</v>
      </c>
    </row>
    <row r="24" s="33" customFormat="1" spans="1:11">
      <c r="A24" s="18">
        <v>21</v>
      </c>
      <c r="B24" s="18" t="s">
        <v>304</v>
      </c>
      <c r="C24" s="53" t="s">
        <v>194</v>
      </c>
      <c r="D24" s="54" t="s">
        <v>55</v>
      </c>
      <c r="E24" s="55">
        <v>85</v>
      </c>
      <c r="F24" s="59">
        <v>67.5746268656716</v>
      </c>
      <c r="G24" s="55">
        <v>75.82</v>
      </c>
      <c r="H24" s="55">
        <v>60</v>
      </c>
      <c r="I24" s="59">
        <v>74.033</v>
      </c>
      <c r="J24" s="57">
        <v>33</v>
      </c>
      <c r="K24" s="57">
        <v>33</v>
      </c>
    </row>
    <row r="25" s="33" customFormat="1" spans="1:11">
      <c r="A25" s="18">
        <v>22</v>
      </c>
      <c r="B25" s="25" t="s">
        <v>304</v>
      </c>
      <c r="C25" s="53" t="s">
        <v>194</v>
      </c>
      <c r="D25" s="54" t="s">
        <v>55</v>
      </c>
      <c r="E25" s="55">
        <v>85</v>
      </c>
      <c r="F25" s="59">
        <v>67.9029850746269</v>
      </c>
      <c r="G25" s="55">
        <v>71.45</v>
      </c>
      <c r="H25" s="55">
        <v>60</v>
      </c>
      <c r="I25" s="59">
        <v>71.1925</v>
      </c>
      <c r="J25" s="57">
        <v>38</v>
      </c>
      <c r="K25" s="57">
        <v>38</v>
      </c>
    </row>
    <row r="26" s="33" customFormat="1" spans="1:11">
      <c r="A26" s="18">
        <v>23</v>
      </c>
      <c r="B26" s="18" t="s">
        <v>304</v>
      </c>
      <c r="C26" s="53" t="s">
        <v>194</v>
      </c>
      <c r="D26" s="54" t="s">
        <v>55</v>
      </c>
      <c r="E26" s="55">
        <v>88</v>
      </c>
      <c r="F26" s="59">
        <v>78.8507462686567</v>
      </c>
      <c r="G26" s="55">
        <v>78.85</v>
      </c>
      <c r="H26" s="55">
        <v>70</v>
      </c>
      <c r="I26" s="59">
        <v>78.4525</v>
      </c>
      <c r="J26" s="57">
        <v>20</v>
      </c>
      <c r="K26" s="57">
        <v>20</v>
      </c>
    </row>
    <row r="27" s="33" customFormat="1" spans="1:11">
      <c r="A27" s="18">
        <v>24</v>
      </c>
      <c r="B27" s="25" t="s">
        <v>304</v>
      </c>
      <c r="C27" s="53" t="s">
        <v>194</v>
      </c>
      <c r="D27" s="54" t="s">
        <v>24</v>
      </c>
      <c r="E27" s="55">
        <v>86</v>
      </c>
      <c r="F27" s="59">
        <v>79.3582089552239</v>
      </c>
      <c r="G27" s="55">
        <v>86.36</v>
      </c>
      <c r="H27" s="55">
        <v>60</v>
      </c>
      <c r="I27" s="59">
        <v>81.034</v>
      </c>
      <c r="J27" s="57">
        <v>16</v>
      </c>
      <c r="K27" s="57">
        <v>16</v>
      </c>
    </row>
    <row r="28" s="33" customFormat="1" spans="1:11">
      <c r="A28" s="18">
        <v>25</v>
      </c>
      <c r="B28" s="18" t="s">
        <v>304</v>
      </c>
      <c r="C28" s="53" t="s">
        <v>194</v>
      </c>
      <c r="D28" s="54" t="s">
        <v>307</v>
      </c>
      <c r="E28" s="55">
        <v>92</v>
      </c>
      <c r="F28" s="59">
        <v>85.9179104477612</v>
      </c>
      <c r="G28" s="55">
        <v>100</v>
      </c>
      <c r="H28" s="55">
        <v>100</v>
      </c>
      <c r="I28" s="59">
        <v>98.8</v>
      </c>
      <c r="J28" s="57">
        <v>1</v>
      </c>
      <c r="K28" s="57">
        <v>1</v>
      </c>
    </row>
    <row r="29" s="33" customFormat="1" spans="1:11">
      <c r="A29" s="18">
        <v>26</v>
      </c>
      <c r="B29" s="25" t="s">
        <v>304</v>
      </c>
      <c r="C29" s="53" t="s">
        <v>194</v>
      </c>
      <c r="D29" s="54" t="s">
        <v>154</v>
      </c>
      <c r="E29" s="55">
        <v>88</v>
      </c>
      <c r="F29" s="59">
        <v>82.6791044776119</v>
      </c>
      <c r="G29" s="55">
        <v>87.68</v>
      </c>
      <c r="H29" s="55">
        <v>60</v>
      </c>
      <c r="I29" s="59">
        <v>82.192</v>
      </c>
      <c r="J29" s="57">
        <v>14</v>
      </c>
      <c r="K29" s="57">
        <v>14</v>
      </c>
    </row>
    <row r="30" s="33" customFormat="1" spans="1:11">
      <c r="A30" s="18">
        <v>27</v>
      </c>
      <c r="B30" s="18" t="s">
        <v>304</v>
      </c>
      <c r="C30" s="53" t="s">
        <v>194</v>
      </c>
      <c r="D30" s="54" t="s">
        <v>308</v>
      </c>
      <c r="E30" s="55">
        <v>85</v>
      </c>
      <c r="F30" s="59">
        <v>69.2014925373134</v>
      </c>
      <c r="G30" s="55">
        <v>65.2</v>
      </c>
      <c r="H30" s="55">
        <v>60</v>
      </c>
      <c r="I30" s="59">
        <v>67.13</v>
      </c>
      <c r="J30" s="57">
        <v>43</v>
      </c>
      <c r="K30" s="57">
        <v>43</v>
      </c>
    </row>
    <row r="31" s="33" customFormat="1" spans="1:11">
      <c r="A31" s="18">
        <v>28</v>
      </c>
      <c r="B31" s="25" t="s">
        <v>304</v>
      </c>
      <c r="C31" s="53" t="s">
        <v>194</v>
      </c>
      <c r="D31" s="54" t="s">
        <v>16</v>
      </c>
      <c r="E31" s="55">
        <v>83</v>
      </c>
      <c r="F31" s="59">
        <v>77.0671641791045</v>
      </c>
      <c r="G31" s="55">
        <v>77.07</v>
      </c>
      <c r="H31" s="55">
        <v>60</v>
      </c>
      <c r="I31" s="59">
        <v>74.5455</v>
      </c>
      <c r="J31" s="57">
        <v>32</v>
      </c>
      <c r="K31" s="57">
        <v>32</v>
      </c>
    </row>
    <row r="32" s="33" customFormat="1" spans="1:11">
      <c r="A32" s="18">
        <v>29</v>
      </c>
      <c r="B32" s="18" t="s">
        <v>304</v>
      </c>
      <c r="C32" s="53" t="s">
        <v>194</v>
      </c>
      <c r="D32" s="54" t="s">
        <v>49</v>
      </c>
      <c r="E32" s="55">
        <v>85</v>
      </c>
      <c r="F32" s="59">
        <v>76.4328358208955</v>
      </c>
      <c r="G32" s="55">
        <v>76.43</v>
      </c>
      <c r="H32" s="55">
        <v>62</v>
      </c>
      <c r="I32" s="59">
        <v>74.8295</v>
      </c>
      <c r="J32" s="57">
        <v>31</v>
      </c>
      <c r="K32" s="57">
        <v>31</v>
      </c>
    </row>
    <row r="33" s="33" customFormat="1" spans="1:11">
      <c r="A33" s="18">
        <v>30</v>
      </c>
      <c r="B33" s="25" t="s">
        <v>304</v>
      </c>
      <c r="C33" s="53" t="s">
        <v>194</v>
      </c>
      <c r="D33" s="54" t="s">
        <v>309</v>
      </c>
      <c r="E33" s="55">
        <v>72</v>
      </c>
      <c r="F33" s="60">
        <v>85.8134328358209</v>
      </c>
      <c r="G33" s="55">
        <v>83.81</v>
      </c>
      <c r="H33" s="55">
        <v>60</v>
      </c>
      <c r="I33" s="60">
        <v>77.2765</v>
      </c>
      <c r="J33" s="57">
        <v>23</v>
      </c>
      <c r="K33" s="57">
        <v>23</v>
      </c>
    </row>
    <row r="34" s="33" customFormat="1" spans="1:11">
      <c r="A34" s="18">
        <v>31</v>
      </c>
      <c r="B34" s="18" t="s">
        <v>304</v>
      </c>
      <c r="C34" s="53" t="s">
        <v>194</v>
      </c>
      <c r="D34" s="54" t="s">
        <v>18</v>
      </c>
      <c r="E34" s="55">
        <v>93</v>
      </c>
      <c r="F34" s="60">
        <v>82.5671641791045</v>
      </c>
      <c r="G34" s="55">
        <v>91.57</v>
      </c>
      <c r="H34" s="55">
        <v>70</v>
      </c>
      <c r="I34" s="60">
        <v>87.4705</v>
      </c>
      <c r="J34" s="57">
        <v>7</v>
      </c>
      <c r="K34" s="57">
        <v>7</v>
      </c>
    </row>
    <row r="35" s="33" customFormat="1" spans="1:11">
      <c r="A35" s="18">
        <v>32</v>
      </c>
      <c r="B35" s="25" t="s">
        <v>304</v>
      </c>
      <c r="C35" s="53" t="s">
        <v>194</v>
      </c>
      <c r="D35" s="54" t="s">
        <v>18</v>
      </c>
      <c r="E35" s="55">
        <v>85</v>
      </c>
      <c r="F35" s="60">
        <v>75.7313432835821</v>
      </c>
      <c r="G35" s="55">
        <v>75.73</v>
      </c>
      <c r="H35" s="55">
        <v>60</v>
      </c>
      <c r="I35" s="60">
        <v>73.9745</v>
      </c>
      <c r="J35" s="57">
        <v>34</v>
      </c>
      <c r="K35" s="57">
        <v>34</v>
      </c>
    </row>
    <row r="36" s="33" customFormat="1" spans="1:11">
      <c r="A36" s="18">
        <v>33</v>
      </c>
      <c r="B36" s="18" t="s">
        <v>304</v>
      </c>
      <c r="C36" s="53" t="s">
        <v>194</v>
      </c>
      <c r="D36" s="54" t="s">
        <v>18</v>
      </c>
      <c r="E36" s="55">
        <v>86</v>
      </c>
      <c r="F36" s="60">
        <v>68.6791044776119</v>
      </c>
      <c r="G36" s="55">
        <v>78.68</v>
      </c>
      <c r="H36" s="55">
        <v>60</v>
      </c>
      <c r="I36" s="60">
        <v>76.042</v>
      </c>
      <c r="J36" s="57">
        <v>27</v>
      </c>
      <c r="K36" s="57">
        <v>27</v>
      </c>
    </row>
    <row r="37" s="33" customFormat="1" spans="1:11">
      <c r="A37" s="18">
        <v>34</v>
      </c>
      <c r="B37" s="25" t="s">
        <v>304</v>
      </c>
      <c r="C37" s="53" t="s">
        <v>194</v>
      </c>
      <c r="D37" s="54" t="s">
        <v>182</v>
      </c>
      <c r="E37" s="55">
        <v>83</v>
      </c>
      <c r="F37" s="60">
        <v>70.0597014925373</v>
      </c>
      <c r="G37" s="55">
        <v>68.06</v>
      </c>
      <c r="H37" s="55">
        <v>60</v>
      </c>
      <c r="I37" s="60">
        <v>68.689</v>
      </c>
      <c r="J37" s="57">
        <v>41</v>
      </c>
      <c r="K37" s="57">
        <v>41</v>
      </c>
    </row>
    <row r="38" s="33" customFormat="1" spans="1:11">
      <c r="A38" s="18">
        <v>35</v>
      </c>
      <c r="B38" s="18" t="s">
        <v>304</v>
      </c>
      <c r="C38" s="53" t="s">
        <v>194</v>
      </c>
      <c r="D38" s="54" t="s">
        <v>113</v>
      </c>
      <c r="E38" s="55">
        <v>91</v>
      </c>
      <c r="F38" s="60">
        <v>79.6791044776119</v>
      </c>
      <c r="G38" s="55">
        <v>86.68</v>
      </c>
      <c r="H38" s="55">
        <v>68</v>
      </c>
      <c r="I38" s="60">
        <v>83.592</v>
      </c>
      <c r="J38" s="57">
        <v>10</v>
      </c>
      <c r="K38" s="57">
        <v>10</v>
      </c>
    </row>
    <row r="39" s="33" customFormat="1" spans="1:11">
      <c r="A39" s="18">
        <v>36</v>
      </c>
      <c r="B39" s="25" t="s">
        <v>304</v>
      </c>
      <c r="C39" s="53" t="s">
        <v>194</v>
      </c>
      <c r="D39" s="54" t="s">
        <v>98</v>
      </c>
      <c r="E39" s="55">
        <v>86</v>
      </c>
      <c r="F39" s="60">
        <v>78.1716417910448</v>
      </c>
      <c r="G39" s="55">
        <v>79.17</v>
      </c>
      <c r="H39" s="55">
        <v>60</v>
      </c>
      <c r="I39" s="60">
        <v>76.3605</v>
      </c>
      <c r="J39" s="57">
        <v>26</v>
      </c>
      <c r="K39" s="57">
        <v>26</v>
      </c>
    </row>
    <row r="40" s="33" customFormat="1" spans="1:11">
      <c r="A40" s="18">
        <v>37</v>
      </c>
      <c r="B40" s="18" t="s">
        <v>304</v>
      </c>
      <c r="C40" s="53" t="s">
        <v>194</v>
      </c>
      <c r="D40" s="54" t="s">
        <v>71</v>
      </c>
      <c r="E40" s="55">
        <v>83</v>
      </c>
      <c r="F40" s="60">
        <v>66.6641791044776</v>
      </c>
      <c r="G40" s="55">
        <v>66</v>
      </c>
      <c r="H40" s="55">
        <v>60</v>
      </c>
      <c r="I40" s="60">
        <v>67.35</v>
      </c>
      <c r="J40" s="57">
        <v>42</v>
      </c>
      <c r="K40" s="57">
        <v>42</v>
      </c>
    </row>
    <row r="41" s="33" customFormat="1" spans="1:11">
      <c r="A41" s="18">
        <v>38</v>
      </c>
      <c r="B41" s="25" t="s">
        <v>304</v>
      </c>
      <c r="C41" s="53" t="s">
        <v>194</v>
      </c>
      <c r="D41" s="54" t="s">
        <v>71</v>
      </c>
      <c r="E41" s="55">
        <v>83</v>
      </c>
      <c r="F41" s="60">
        <v>71.0671641791045</v>
      </c>
      <c r="G41" s="55">
        <v>82.07</v>
      </c>
      <c r="H41" s="55">
        <v>60</v>
      </c>
      <c r="I41" s="60">
        <v>77.7955</v>
      </c>
      <c r="J41" s="57">
        <v>22</v>
      </c>
      <c r="K41" s="57">
        <v>22</v>
      </c>
    </row>
    <row r="42" s="33" customFormat="1" spans="1:11">
      <c r="A42" s="18">
        <v>39</v>
      </c>
      <c r="B42" s="18" t="s">
        <v>304</v>
      </c>
      <c r="C42" s="53" t="s">
        <v>194</v>
      </c>
      <c r="D42" s="54" t="s">
        <v>310</v>
      </c>
      <c r="E42" s="55">
        <v>83</v>
      </c>
      <c r="F42" s="60">
        <v>63.8432835820896</v>
      </c>
      <c r="G42" s="55">
        <v>58.65</v>
      </c>
      <c r="H42" s="55">
        <v>60</v>
      </c>
      <c r="I42" s="60">
        <v>62.5725</v>
      </c>
      <c r="J42" s="57">
        <v>47</v>
      </c>
      <c r="K42" s="57">
        <v>47</v>
      </c>
    </row>
    <row r="43" s="33" customFormat="1" spans="1:11">
      <c r="A43" s="18">
        <v>40</v>
      </c>
      <c r="B43" s="25" t="s">
        <v>304</v>
      </c>
      <c r="C43" s="53" t="s">
        <v>194</v>
      </c>
      <c r="D43" s="54" t="s">
        <v>112</v>
      </c>
      <c r="E43" s="55">
        <v>83</v>
      </c>
      <c r="F43" s="60">
        <v>67.2611940298507</v>
      </c>
      <c r="G43" s="55">
        <v>61.26</v>
      </c>
      <c r="H43" s="55">
        <v>60</v>
      </c>
      <c r="I43" s="60">
        <v>64.269</v>
      </c>
      <c r="J43" s="57">
        <v>46</v>
      </c>
      <c r="K43" s="57">
        <v>46</v>
      </c>
    </row>
    <row r="44" s="33" customFormat="1" spans="1:11">
      <c r="A44" s="18">
        <v>41</v>
      </c>
      <c r="B44" s="18" t="s">
        <v>304</v>
      </c>
      <c r="C44" s="53" t="s">
        <v>194</v>
      </c>
      <c r="D44" s="54" t="s">
        <v>59</v>
      </c>
      <c r="E44" s="55">
        <v>83</v>
      </c>
      <c r="F44" s="60">
        <v>74.9850746268657</v>
      </c>
      <c r="G44" s="55">
        <v>74.63</v>
      </c>
      <c r="H44" s="55">
        <v>60</v>
      </c>
      <c r="I44" s="60">
        <v>72.9595</v>
      </c>
      <c r="J44" s="57">
        <v>37</v>
      </c>
      <c r="K44" s="57">
        <v>37</v>
      </c>
    </row>
    <row r="45" s="33" customFormat="1" spans="1:11">
      <c r="A45" s="18">
        <v>42</v>
      </c>
      <c r="B45" s="25" t="s">
        <v>304</v>
      </c>
      <c r="C45" s="53" t="s">
        <v>194</v>
      </c>
      <c r="D45" s="54" t="s">
        <v>59</v>
      </c>
      <c r="E45" s="55">
        <v>83</v>
      </c>
      <c r="F45" s="60">
        <v>69.5149253731343</v>
      </c>
      <c r="G45" s="55">
        <v>71.51</v>
      </c>
      <c r="H45" s="55">
        <v>60</v>
      </c>
      <c r="I45" s="60">
        <v>70.9315</v>
      </c>
      <c r="J45" s="57">
        <v>39</v>
      </c>
      <c r="K45" s="57">
        <v>39</v>
      </c>
    </row>
    <row r="46" s="33" customFormat="1" spans="1:11">
      <c r="A46" s="18">
        <v>43</v>
      </c>
      <c r="B46" s="18" t="s">
        <v>304</v>
      </c>
      <c r="C46" s="53" t="s">
        <v>194</v>
      </c>
      <c r="D46" s="54" t="s">
        <v>29</v>
      </c>
      <c r="E46" s="55">
        <v>85</v>
      </c>
      <c r="F46" s="60">
        <v>78.2910447761194</v>
      </c>
      <c r="G46" s="55">
        <v>88.19</v>
      </c>
      <c r="H46" s="55">
        <v>66</v>
      </c>
      <c r="I46" s="60">
        <v>83.2735</v>
      </c>
      <c r="J46" s="57">
        <v>11</v>
      </c>
      <c r="K46" s="57">
        <v>11</v>
      </c>
    </row>
    <row r="47" s="33" customFormat="1" spans="1:11">
      <c r="A47" s="18">
        <v>44</v>
      </c>
      <c r="B47" s="25" t="s">
        <v>304</v>
      </c>
      <c r="C47" s="53" t="s">
        <v>194</v>
      </c>
      <c r="D47" s="54" t="s">
        <v>29</v>
      </c>
      <c r="E47" s="55">
        <v>91</v>
      </c>
      <c r="F47" s="60">
        <v>82.4477611940299</v>
      </c>
      <c r="G47" s="55">
        <v>92.45</v>
      </c>
      <c r="H47" s="55">
        <v>60</v>
      </c>
      <c r="I47" s="60">
        <v>85.7425</v>
      </c>
      <c r="J47" s="57">
        <v>8</v>
      </c>
      <c r="K47" s="57">
        <v>8</v>
      </c>
    </row>
    <row r="48" s="33" customFormat="1" spans="1:11">
      <c r="A48" s="18">
        <v>45</v>
      </c>
      <c r="B48" s="18" t="s">
        <v>304</v>
      </c>
      <c r="C48" s="53" t="s">
        <v>194</v>
      </c>
      <c r="D48" s="54" t="s">
        <v>31</v>
      </c>
      <c r="E48" s="55">
        <v>86</v>
      </c>
      <c r="F48" s="60">
        <v>82.3805970149254</v>
      </c>
      <c r="G48" s="55">
        <v>94.37</v>
      </c>
      <c r="H48" s="55">
        <v>70</v>
      </c>
      <c r="I48" s="60">
        <v>88.2405</v>
      </c>
      <c r="J48" s="57">
        <v>6</v>
      </c>
      <c r="K48" s="57">
        <v>6</v>
      </c>
    </row>
    <row r="49" s="33" customFormat="1" spans="1:11">
      <c r="A49" s="18">
        <v>46</v>
      </c>
      <c r="B49" s="25" t="s">
        <v>304</v>
      </c>
      <c r="C49" s="53" t="s">
        <v>194</v>
      </c>
      <c r="D49" s="54" t="s">
        <v>54</v>
      </c>
      <c r="E49" s="55">
        <v>83</v>
      </c>
      <c r="F49" s="60">
        <v>69.9701492537313</v>
      </c>
      <c r="G49" s="55">
        <v>69.97</v>
      </c>
      <c r="H49" s="55">
        <v>60</v>
      </c>
      <c r="I49" s="60">
        <v>69.9305</v>
      </c>
      <c r="J49" s="57">
        <v>40</v>
      </c>
      <c r="K49" s="57">
        <v>40</v>
      </c>
    </row>
    <row r="50" s="33" customFormat="1" spans="1:11">
      <c r="A50" s="61">
        <v>47</v>
      </c>
      <c r="B50" s="18" t="s">
        <v>304</v>
      </c>
      <c r="C50" s="62" t="s">
        <v>194</v>
      </c>
      <c r="D50" s="63" t="s">
        <v>35</v>
      </c>
      <c r="E50" s="55">
        <v>90</v>
      </c>
      <c r="F50" s="64">
        <v>81.5522388059701</v>
      </c>
      <c r="G50" s="55">
        <v>96.55</v>
      </c>
      <c r="H50" s="55">
        <v>62</v>
      </c>
      <c r="I50" s="64">
        <v>88.6575</v>
      </c>
      <c r="J50" s="57">
        <v>5</v>
      </c>
      <c r="K50" s="57">
        <v>5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conditionalFormatting sqref="C4">
    <cfRule type="expression" dxfId="0" priority="1">
      <formula>AND(SUMPRODUCT(IFERROR(1*(($C$4&amp;"x")=(C4&amp;"x")),0))&gt;1,NOT(ISBLANK(C4)))</formula>
    </cfRule>
  </conditionalFormatting>
  <pageMargins left="0.75" right="0.75" top="0.432638888888889" bottom="0.196527777777778" header="0.5" footer="0.5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selection activeCell="L1" sqref="L$1:M$1048576"/>
    </sheetView>
  </sheetViews>
  <sheetFormatPr defaultColWidth="9.14166666666667" defaultRowHeight="14.25"/>
  <cols>
    <col min="1" max="1" width="9" style="34"/>
    <col min="2" max="2" width="14.875" style="34" customWidth="1"/>
    <col min="3" max="3" width="11.5" style="34" customWidth="1"/>
    <col min="4" max="5" width="9" style="34"/>
    <col min="6" max="6" width="13.75" style="35" customWidth="1"/>
    <col min="7" max="8" width="9" style="34"/>
    <col min="9" max="9" width="17.5" style="36" customWidth="1"/>
    <col min="10" max="10" width="9" style="37"/>
    <col min="11" max="11" width="9" style="34"/>
    <col min="12" max="16384" width="9.14166666666667" style="33"/>
  </cols>
  <sheetData>
    <row r="1" s="33" customFormat="1" ht="18.95" customHeight="1" spans="1:11">
      <c r="A1" s="8" t="s">
        <v>0</v>
      </c>
      <c r="B1" s="8"/>
      <c r="C1" s="8"/>
      <c r="D1" s="8"/>
      <c r="E1" s="8"/>
      <c r="F1" s="12"/>
      <c r="G1" s="9"/>
      <c r="H1" s="8"/>
      <c r="I1" s="10"/>
      <c r="J1" s="11"/>
      <c r="K1" s="9"/>
    </row>
    <row r="2" s="33" customFormat="1" ht="27" spans="1:11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38" t="s">
        <v>6</v>
      </c>
      <c r="G2" s="14"/>
      <c r="H2" s="13" t="s">
        <v>7</v>
      </c>
      <c r="I2" s="10" t="s">
        <v>8</v>
      </c>
      <c r="J2" s="17" t="s">
        <v>9</v>
      </c>
      <c r="K2" s="16" t="s">
        <v>10</v>
      </c>
    </row>
    <row r="3" s="33" customFormat="1" spans="1:11">
      <c r="A3" s="8"/>
      <c r="B3" s="8"/>
      <c r="C3" s="12"/>
      <c r="D3" s="8"/>
      <c r="E3" s="8" t="s">
        <v>11</v>
      </c>
      <c r="F3" s="12" t="s">
        <v>12</v>
      </c>
      <c r="G3" s="9" t="s">
        <v>11</v>
      </c>
      <c r="H3" s="8" t="s">
        <v>11</v>
      </c>
      <c r="I3" s="10"/>
      <c r="J3" s="17"/>
      <c r="K3" s="14"/>
    </row>
    <row r="4" s="33" customFormat="1" ht="14.1" customHeight="1" spans="1:11">
      <c r="A4" s="39">
        <v>1</v>
      </c>
      <c r="B4" s="40" t="s">
        <v>311</v>
      </c>
      <c r="C4" s="40" t="s">
        <v>209</v>
      </c>
      <c r="D4" s="40" t="s">
        <v>85</v>
      </c>
      <c r="E4" s="40">
        <v>85</v>
      </c>
      <c r="F4" s="41">
        <v>74.5106382978723</v>
      </c>
      <c r="G4" s="42">
        <v>83.51</v>
      </c>
      <c r="H4" s="42">
        <v>70</v>
      </c>
      <c r="I4" s="42">
        <v>81.03</v>
      </c>
      <c r="J4" s="43">
        <v>14</v>
      </c>
      <c r="K4" s="44">
        <v>59</v>
      </c>
    </row>
    <row r="5" s="33" customFormat="1" spans="1:11">
      <c r="A5" s="39">
        <v>2</v>
      </c>
      <c r="B5" s="40" t="s">
        <v>311</v>
      </c>
      <c r="C5" s="39" t="s">
        <v>209</v>
      </c>
      <c r="D5" s="39" t="s">
        <v>15</v>
      </c>
      <c r="E5" s="39">
        <v>88</v>
      </c>
      <c r="F5" s="41">
        <v>83.7872340425532</v>
      </c>
      <c r="G5" s="42">
        <v>90.79</v>
      </c>
      <c r="H5" s="42">
        <v>82</v>
      </c>
      <c r="I5" s="42">
        <v>88.61</v>
      </c>
      <c r="J5" s="45">
        <v>5</v>
      </c>
      <c r="K5" s="44">
        <v>17</v>
      </c>
    </row>
    <row r="6" s="33" customFormat="1" spans="1:11">
      <c r="A6" s="39">
        <v>3</v>
      </c>
      <c r="B6" s="40" t="s">
        <v>311</v>
      </c>
      <c r="C6" s="39" t="s">
        <v>209</v>
      </c>
      <c r="D6" s="39" t="s">
        <v>15</v>
      </c>
      <c r="E6" s="39">
        <v>90</v>
      </c>
      <c r="F6" s="41">
        <v>73.1595744680851</v>
      </c>
      <c r="G6" s="42">
        <v>73.16</v>
      </c>
      <c r="H6" s="42">
        <v>70</v>
      </c>
      <c r="I6" s="42">
        <v>75.05</v>
      </c>
      <c r="J6" s="45">
        <v>26</v>
      </c>
      <c r="K6" s="44">
        <v>105</v>
      </c>
    </row>
    <row r="7" s="33" customFormat="1" spans="1:11">
      <c r="A7" s="39">
        <v>4</v>
      </c>
      <c r="B7" s="40" t="s">
        <v>311</v>
      </c>
      <c r="C7" s="39" t="s">
        <v>209</v>
      </c>
      <c r="D7" s="39" t="s">
        <v>15</v>
      </c>
      <c r="E7" s="39">
        <v>88</v>
      </c>
      <c r="F7" s="41">
        <v>79.6595744680851</v>
      </c>
      <c r="G7" s="42">
        <v>85.66</v>
      </c>
      <c r="H7" s="42">
        <v>70</v>
      </c>
      <c r="I7" s="42">
        <v>82.88</v>
      </c>
      <c r="J7" s="45">
        <v>12</v>
      </c>
      <c r="K7" s="44">
        <v>47</v>
      </c>
    </row>
    <row r="8" s="33" customFormat="1" spans="1:11">
      <c r="A8" s="39">
        <v>5</v>
      </c>
      <c r="B8" s="40" t="s">
        <v>311</v>
      </c>
      <c r="C8" s="39" t="s">
        <v>209</v>
      </c>
      <c r="D8" s="39" t="s">
        <v>143</v>
      </c>
      <c r="E8" s="39">
        <v>100</v>
      </c>
      <c r="F8" s="41">
        <v>85.436170212766</v>
      </c>
      <c r="G8" s="42">
        <v>91.44</v>
      </c>
      <c r="H8" s="42">
        <v>78</v>
      </c>
      <c r="I8" s="42">
        <v>90.04</v>
      </c>
      <c r="J8" s="45">
        <v>4</v>
      </c>
      <c r="K8" s="44">
        <v>15</v>
      </c>
    </row>
    <row r="9" s="33" customFormat="1" spans="1:11">
      <c r="A9" s="39">
        <v>6</v>
      </c>
      <c r="B9" s="40" t="s">
        <v>311</v>
      </c>
      <c r="C9" s="39" t="s">
        <v>209</v>
      </c>
      <c r="D9" s="39" t="s">
        <v>37</v>
      </c>
      <c r="E9" s="39">
        <v>80</v>
      </c>
      <c r="F9" s="41">
        <v>65.0076923076923</v>
      </c>
      <c r="G9" s="42">
        <v>65.01</v>
      </c>
      <c r="H9" s="42">
        <v>70</v>
      </c>
      <c r="I9" s="42">
        <v>68.26</v>
      </c>
      <c r="J9" s="45">
        <v>31</v>
      </c>
      <c r="K9" s="44">
        <v>148</v>
      </c>
    </row>
    <row r="10" s="33" customFormat="1" spans="1:11">
      <c r="A10" s="39">
        <v>7</v>
      </c>
      <c r="B10" s="40" t="s">
        <v>311</v>
      </c>
      <c r="C10" s="39" t="s">
        <v>209</v>
      </c>
      <c r="D10" s="39" t="s">
        <v>91</v>
      </c>
      <c r="E10" s="39">
        <v>90</v>
      </c>
      <c r="F10" s="41">
        <v>76</v>
      </c>
      <c r="G10" s="42">
        <v>78</v>
      </c>
      <c r="H10" s="42">
        <v>70</v>
      </c>
      <c r="I10" s="42">
        <v>78.2</v>
      </c>
      <c r="J10" s="45">
        <v>19</v>
      </c>
      <c r="K10" s="44">
        <v>79</v>
      </c>
    </row>
    <row r="11" s="33" customFormat="1" spans="1:11">
      <c r="A11" s="39">
        <v>8</v>
      </c>
      <c r="B11" s="40" t="s">
        <v>311</v>
      </c>
      <c r="C11" s="40" t="s">
        <v>209</v>
      </c>
      <c r="D11" s="40" t="s">
        <v>129</v>
      </c>
      <c r="E11" s="40">
        <v>86</v>
      </c>
      <c r="F11" s="41">
        <v>80.0531914893617</v>
      </c>
      <c r="G11" s="42">
        <v>91.05</v>
      </c>
      <c r="H11" s="42">
        <v>70</v>
      </c>
      <c r="I11" s="42">
        <v>86.08</v>
      </c>
      <c r="J11" s="45">
        <v>7</v>
      </c>
      <c r="K11" s="44">
        <v>27</v>
      </c>
    </row>
    <row r="12" s="33" customFormat="1" spans="1:11">
      <c r="A12" s="39">
        <v>9</v>
      </c>
      <c r="B12" s="40" t="s">
        <v>311</v>
      </c>
      <c r="C12" s="40" t="s">
        <v>209</v>
      </c>
      <c r="D12" s="40" t="s">
        <v>128</v>
      </c>
      <c r="E12" s="40">
        <v>85</v>
      </c>
      <c r="F12" s="41">
        <v>69.9508196721311</v>
      </c>
      <c r="G12" s="42">
        <v>63.95</v>
      </c>
      <c r="H12" s="42">
        <v>66</v>
      </c>
      <c r="I12" s="42">
        <v>67.52</v>
      </c>
      <c r="J12" s="45">
        <v>32</v>
      </c>
      <c r="K12" s="44">
        <v>150</v>
      </c>
    </row>
    <row r="13" s="33" customFormat="1" spans="1:11">
      <c r="A13" s="39">
        <v>10</v>
      </c>
      <c r="B13" s="40" t="s">
        <v>311</v>
      </c>
      <c r="C13" s="39" t="s">
        <v>209</v>
      </c>
      <c r="D13" s="39" t="s">
        <v>70</v>
      </c>
      <c r="E13" s="39">
        <v>84</v>
      </c>
      <c r="F13" s="41">
        <v>81.7553191489362</v>
      </c>
      <c r="G13" s="42">
        <v>81.76</v>
      </c>
      <c r="H13" s="42">
        <v>70</v>
      </c>
      <c r="I13" s="42">
        <v>79.74</v>
      </c>
      <c r="J13" s="45">
        <v>15</v>
      </c>
      <c r="K13" s="44">
        <v>67</v>
      </c>
    </row>
    <row r="14" s="33" customFormat="1" spans="1:11">
      <c r="A14" s="39">
        <v>11</v>
      </c>
      <c r="B14" s="40" t="s">
        <v>311</v>
      </c>
      <c r="C14" s="39" t="s">
        <v>209</v>
      </c>
      <c r="D14" s="39" t="s">
        <v>159</v>
      </c>
      <c r="E14" s="39">
        <v>89</v>
      </c>
      <c r="F14" s="41">
        <v>87.8404255319149</v>
      </c>
      <c r="G14" s="42">
        <v>95.84</v>
      </c>
      <c r="H14" s="42">
        <v>96</v>
      </c>
      <c r="I14" s="42">
        <v>94.85</v>
      </c>
      <c r="J14" s="45">
        <v>1</v>
      </c>
      <c r="K14" s="44">
        <v>6</v>
      </c>
    </row>
    <row r="15" s="33" customFormat="1" spans="1:11">
      <c r="A15" s="39">
        <v>12</v>
      </c>
      <c r="B15" s="40" t="s">
        <v>311</v>
      </c>
      <c r="C15" s="39" t="s">
        <v>209</v>
      </c>
      <c r="D15" s="39" t="s">
        <v>19</v>
      </c>
      <c r="E15" s="39">
        <v>85</v>
      </c>
      <c r="F15" s="41">
        <v>75.1698113207547</v>
      </c>
      <c r="G15" s="42">
        <v>78.17</v>
      </c>
      <c r="H15" s="42">
        <v>70</v>
      </c>
      <c r="I15" s="42">
        <v>77.56</v>
      </c>
      <c r="J15" s="45">
        <v>21</v>
      </c>
      <c r="K15" s="44">
        <v>86</v>
      </c>
    </row>
    <row r="16" s="33" customFormat="1" spans="1:11">
      <c r="A16" s="39">
        <v>13</v>
      </c>
      <c r="B16" s="40" t="s">
        <v>311</v>
      </c>
      <c r="C16" s="40" t="s">
        <v>209</v>
      </c>
      <c r="D16" s="40" t="s">
        <v>20</v>
      </c>
      <c r="E16" s="40">
        <v>85</v>
      </c>
      <c r="F16" s="41">
        <v>75.3085106382979</v>
      </c>
      <c r="G16" s="42">
        <v>75.31</v>
      </c>
      <c r="H16" s="42">
        <v>70</v>
      </c>
      <c r="I16" s="42">
        <v>75.7</v>
      </c>
      <c r="J16" s="45">
        <v>24</v>
      </c>
      <c r="K16" s="44">
        <v>100</v>
      </c>
    </row>
    <row r="17" s="33" customFormat="1" spans="1:11">
      <c r="A17" s="39">
        <v>14</v>
      </c>
      <c r="B17" s="40" t="s">
        <v>311</v>
      </c>
      <c r="C17" s="39" t="s">
        <v>209</v>
      </c>
      <c r="D17" s="39" t="s">
        <v>20</v>
      </c>
      <c r="E17" s="39">
        <v>85</v>
      </c>
      <c r="F17" s="41">
        <v>72.7459016393443</v>
      </c>
      <c r="G17" s="42">
        <v>76.75</v>
      </c>
      <c r="H17" s="42">
        <v>78</v>
      </c>
      <c r="I17" s="42">
        <v>78.24</v>
      </c>
      <c r="J17" s="45">
        <v>17</v>
      </c>
      <c r="K17" s="44">
        <v>77</v>
      </c>
    </row>
    <row r="18" s="33" customFormat="1" spans="1:11">
      <c r="A18" s="39">
        <v>15</v>
      </c>
      <c r="B18" s="40" t="s">
        <v>311</v>
      </c>
      <c r="C18" s="40" t="s">
        <v>209</v>
      </c>
      <c r="D18" s="40" t="s">
        <v>20</v>
      </c>
      <c r="E18" s="40">
        <v>93</v>
      </c>
      <c r="F18" s="41">
        <v>85.3404255319149</v>
      </c>
      <c r="G18" s="42">
        <v>100</v>
      </c>
      <c r="H18" s="42">
        <v>70</v>
      </c>
      <c r="I18" s="42">
        <v>92.95</v>
      </c>
      <c r="J18" s="45">
        <v>2</v>
      </c>
      <c r="K18" s="44">
        <v>10</v>
      </c>
    </row>
    <row r="19" s="33" customFormat="1" spans="1:11">
      <c r="A19" s="39">
        <v>16</v>
      </c>
      <c r="B19" s="40" t="s">
        <v>311</v>
      </c>
      <c r="C19" s="39" t="s">
        <v>209</v>
      </c>
      <c r="D19" s="39" t="s">
        <v>20</v>
      </c>
      <c r="E19" s="39">
        <v>85</v>
      </c>
      <c r="F19" s="41">
        <v>68.8474576271186</v>
      </c>
      <c r="G19" s="42">
        <v>64.85</v>
      </c>
      <c r="H19" s="42">
        <v>70</v>
      </c>
      <c r="I19" s="42">
        <v>68.9</v>
      </c>
      <c r="J19" s="45">
        <v>30</v>
      </c>
      <c r="K19" s="44">
        <v>143</v>
      </c>
    </row>
    <row r="20" s="33" customFormat="1" spans="1:11">
      <c r="A20" s="39">
        <v>17</v>
      </c>
      <c r="B20" s="40" t="s">
        <v>311</v>
      </c>
      <c r="C20" s="39" t="s">
        <v>209</v>
      </c>
      <c r="D20" s="39" t="s">
        <v>50</v>
      </c>
      <c r="E20" s="39">
        <v>83</v>
      </c>
      <c r="F20" s="41">
        <v>78.2234042553192</v>
      </c>
      <c r="G20" s="42">
        <v>78.22</v>
      </c>
      <c r="H20" s="42">
        <v>78</v>
      </c>
      <c r="I20" s="42">
        <v>78.89</v>
      </c>
      <c r="J20" s="45">
        <v>16</v>
      </c>
      <c r="K20" s="44">
        <v>74</v>
      </c>
    </row>
    <row r="21" s="33" customFormat="1" spans="1:11">
      <c r="A21" s="39">
        <v>18</v>
      </c>
      <c r="B21" s="40" t="s">
        <v>311</v>
      </c>
      <c r="C21" s="39" t="s">
        <v>209</v>
      </c>
      <c r="D21" s="39" t="s">
        <v>55</v>
      </c>
      <c r="E21" s="39">
        <v>84</v>
      </c>
      <c r="F21" s="41">
        <v>76.3492063492064</v>
      </c>
      <c r="G21" s="42">
        <v>74.35</v>
      </c>
      <c r="H21" s="42">
        <v>78</v>
      </c>
      <c r="I21" s="42">
        <v>76.53</v>
      </c>
      <c r="J21" s="45">
        <v>23</v>
      </c>
      <c r="K21" s="44">
        <v>94</v>
      </c>
    </row>
    <row r="22" s="33" customFormat="1" spans="1:11">
      <c r="A22" s="39">
        <v>19</v>
      </c>
      <c r="B22" s="40" t="s">
        <v>311</v>
      </c>
      <c r="C22" s="40" t="s">
        <v>209</v>
      </c>
      <c r="D22" s="40" t="s">
        <v>146</v>
      </c>
      <c r="E22" s="40">
        <v>83</v>
      </c>
      <c r="F22" s="41">
        <v>72.3723404255319</v>
      </c>
      <c r="G22" s="42">
        <v>79.37</v>
      </c>
      <c r="H22" s="42">
        <v>70</v>
      </c>
      <c r="I22" s="42">
        <v>78.04</v>
      </c>
      <c r="J22" s="45">
        <v>20</v>
      </c>
      <c r="K22" s="44">
        <v>82</v>
      </c>
    </row>
    <row r="23" s="33" customFormat="1" spans="1:11">
      <c r="A23" s="39">
        <v>20</v>
      </c>
      <c r="B23" s="40" t="s">
        <v>311</v>
      </c>
      <c r="C23" s="39" t="s">
        <v>209</v>
      </c>
      <c r="D23" s="39" t="s">
        <v>49</v>
      </c>
      <c r="E23" s="39">
        <v>84</v>
      </c>
      <c r="F23" s="41">
        <v>65.3114754098361</v>
      </c>
      <c r="G23" s="42">
        <v>59.31</v>
      </c>
      <c r="H23" s="42">
        <v>70</v>
      </c>
      <c r="I23" s="42">
        <v>65.15</v>
      </c>
      <c r="J23" s="45">
        <v>34</v>
      </c>
      <c r="K23" s="44">
        <v>154</v>
      </c>
    </row>
    <row r="24" s="33" customFormat="1" spans="1:11">
      <c r="A24" s="39">
        <v>21</v>
      </c>
      <c r="B24" s="40" t="s">
        <v>311</v>
      </c>
      <c r="C24" s="39" t="s">
        <v>209</v>
      </c>
      <c r="D24" s="39" t="s">
        <v>18</v>
      </c>
      <c r="E24" s="39">
        <v>85</v>
      </c>
      <c r="F24" s="41">
        <v>79.2021276595745</v>
      </c>
      <c r="G24" s="42">
        <v>79.2</v>
      </c>
      <c r="H24" s="42">
        <v>70</v>
      </c>
      <c r="I24" s="42">
        <v>78.23</v>
      </c>
      <c r="J24" s="45">
        <v>18</v>
      </c>
      <c r="K24" s="44">
        <v>78</v>
      </c>
    </row>
    <row r="25" s="33" customFormat="1" spans="1:11">
      <c r="A25" s="39">
        <v>22</v>
      </c>
      <c r="B25" s="40" t="s">
        <v>311</v>
      </c>
      <c r="C25" s="39" t="s">
        <v>209</v>
      </c>
      <c r="D25" s="39" t="s">
        <v>312</v>
      </c>
      <c r="E25" s="39">
        <v>95</v>
      </c>
      <c r="F25" s="41">
        <v>86.6595744680851</v>
      </c>
      <c r="G25" s="42">
        <v>95.66</v>
      </c>
      <c r="H25" s="42">
        <v>80</v>
      </c>
      <c r="I25" s="42">
        <v>92.43</v>
      </c>
      <c r="J25" s="45">
        <v>3</v>
      </c>
      <c r="K25" s="44">
        <v>12</v>
      </c>
    </row>
    <row r="26" s="33" customFormat="1" spans="1:11">
      <c r="A26" s="39">
        <v>23</v>
      </c>
      <c r="B26" s="40" t="s">
        <v>311</v>
      </c>
      <c r="C26" s="39" t="s">
        <v>209</v>
      </c>
      <c r="D26" s="39" t="s">
        <v>123</v>
      </c>
      <c r="E26" s="39">
        <v>85</v>
      </c>
      <c r="F26" s="41">
        <v>83.6702127659574</v>
      </c>
      <c r="G26" s="42">
        <v>86.67</v>
      </c>
      <c r="H26" s="42">
        <v>76</v>
      </c>
      <c r="I26" s="42">
        <v>84.29</v>
      </c>
      <c r="J26" s="45">
        <v>8</v>
      </c>
      <c r="K26" s="44">
        <v>33</v>
      </c>
    </row>
    <row r="27" s="33" customFormat="1" spans="1:11">
      <c r="A27" s="39">
        <v>24</v>
      </c>
      <c r="B27" s="40" t="s">
        <v>311</v>
      </c>
      <c r="C27" s="39" t="s">
        <v>209</v>
      </c>
      <c r="D27" s="39" t="s">
        <v>27</v>
      </c>
      <c r="E27" s="39">
        <v>85</v>
      </c>
      <c r="F27" s="41">
        <v>77.2735849056604</v>
      </c>
      <c r="G27" s="42">
        <v>75.27</v>
      </c>
      <c r="H27" s="42">
        <v>70</v>
      </c>
      <c r="I27" s="42">
        <v>75.68</v>
      </c>
      <c r="J27" s="45">
        <v>25</v>
      </c>
      <c r="K27" s="44">
        <v>101</v>
      </c>
    </row>
    <row r="28" s="33" customFormat="1" spans="1:11">
      <c r="A28" s="39">
        <v>25</v>
      </c>
      <c r="B28" s="40" t="s">
        <v>311</v>
      </c>
      <c r="C28" s="39" t="s">
        <v>209</v>
      </c>
      <c r="D28" s="39" t="s">
        <v>213</v>
      </c>
      <c r="E28" s="39">
        <v>84</v>
      </c>
      <c r="F28" s="41">
        <v>69.6475409836066</v>
      </c>
      <c r="G28" s="42">
        <v>67.65</v>
      </c>
      <c r="H28" s="42">
        <v>70</v>
      </c>
      <c r="I28" s="42">
        <v>70.57</v>
      </c>
      <c r="J28" s="45">
        <v>29</v>
      </c>
      <c r="K28" s="44">
        <v>134</v>
      </c>
    </row>
    <row r="29" s="33" customFormat="1" spans="1:11">
      <c r="A29" s="39">
        <v>26</v>
      </c>
      <c r="B29" s="40" t="s">
        <v>311</v>
      </c>
      <c r="C29" s="40" t="s">
        <v>209</v>
      </c>
      <c r="D29" s="40" t="s">
        <v>141</v>
      </c>
      <c r="E29" s="40">
        <v>84</v>
      </c>
      <c r="F29" s="41">
        <v>77.1382978723404</v>
      </c>
      <c r="G29" s="42">
        <v>77.27</v>
      </c>
      <c r="H29" s="42">
        <v>70</v>
      </c>
      <c r="I29" s="42">
        <v>76.83</v>
      </c>
      <c r="J29" s="45">
        <v>22</v>
      </c>
      <c r="K29" s="44">
        <v>92</v>
      </c>
    </row>
    <row r="30" s="33" customFormat="1" spans="1:11">
      <c r="A30" s="39">
        <v>27</v>
      </c>
      <c r="B30" s="40" t="s">
        <v>311</v>
      </c>
      <c r="C30" s="40" t="s">
        <v>209</v>
      </c>
      <c r="D30" s="40" t="s">
        <v>74</v>
      </c>
      <c r="E30" s="40">
        <v>90</v>
      </c>
      <c r="F30" s="41">
        <v>69.7553191489362</v>
      </c>
      <c r="G30" s="42">
        <v>71.76</v>
      </c>
      <c r="H30" s="42">
        <v>70</v>
      </c>
      <c r="I30" s="42">
        <v>74.14</v>
      </c>
      <c r="J30" s="45">
        <v>27</v>
      </c>
      <c r="K30" s="44">
        <v>110</v>
      </c>
    </row>
    <row r="31" s="33" customFormat="1" spans="1:11">
      <c r="A31" s="39">
        <v>28</v>
      </c>
      <c r="B31" s="40" t="s">
        <v>311</v>
      </c>
      <c r="C31" s="40" t="s">
        <v>209</v>
      </c>
      <c r="D31" s="40" t="s">
        <v>59</v>
      </c>
      <c r="E31" s="40">
        <v>84</v>
      </c>
      <c r="F31" s="41">
        <v>66.3191489361702</v>
      </c>
      <c r="G31" s="42">
        <v>62.32</v>
      </c>
      <c r="H31" s="42">
        <v>70</v>
      </c>
      <c r="I31" s="42">
        <v>67.11</v>
      </c>
      <c r="J31" s="45">
        <v>33</v>
      </c>
      <c r="K31" s="44">
        <v>152</v>
      </c>
    </row>
    <row r="32" s="33" customFormat="1" spans="1:11">
      <c r="A32" s="39">
        <v>29</v>
      </c>
      <c r="B32" s="40" t="s">
        <v>311</v>
      </c>
      <c r="C32" s="39" t="s">
        <v>209</v>
      </c>
      <c r="D32" s="39" t="s">
        <v>29</v>
      </c>
      <c r="E32" s="39">
        <v>83</v>
      </c>
      <c r="F32" s="41">
        <v>87.2872340425532</v>
      </c>
      <c r="G32" s="42">
        <v>87.29</v>
      </c>
      <c r="H32" s="42">
        <v>70</v>
      </c>
      <c r="I32" s="42">
        <v>83.19</v>
      </c>
      <c r="J32" s="45">
        <v>11</v>
      </c>
      <c r="K32" s="44">
        <v>43</v>
      </c>
    </row>
    <row r="33" s="33" customFormat="1" spans="1:11">
      <c r="A33" s="39">
        <v>30</v>
      </c>
      <c r="B33" s="40" t="s">
        <v>311</v>
      </c>
      <c r="C33" s="39" t="s">
        <v>209</v>
      </c>
      <c r="D33" s="39" t="s">
        <v>29</v>
      </c>
      <c r="E33" s="39">
        <v>85</v>
      </c>
      <c r="F33" s="41">
        <v>79.5425531914894</v>
      </c>
      <c r="G33" s="42">
        <v>87.54</v>
      </c>
      <c r="H33" s="42">
        <v>70</v>
      </c>
      <c r="I33" s="42">
        <v>83.65</v>
      </c>
      <c r="J33" s="45">
        <v>9</v>
      </c>
      <c r="K33" s="44">
        <v>36</v>
      </c>
    </row>
    <row r="34" s="33" customFormat="1" spans="1:11">
      <c r="A34" s="39">
        <v>31</v>
      </c>
      <c r="B34" s="40" t="s">
        <v>311</v>
      </c>
      <c r="C34" s="39" t="s">
        <v>209</v>
      </c>
      <c r="D34" s="39" t="s">
        <v>31</v>
      </c>
      <c r="E34" s="39">
        <v>83</v>
      </c>
      <c r="F34" s="41">
        <v>83.7234042553192</v>
      </c>
      <c r="G34" s="42">
        <v>85.72</v>
      </c>
      <c r="H34" s="42">
        <v>70</v>
      </c>
      <c r="I34" s="42">
        <v>82.17</v>
      </c>
      <c r="J34" s="45">
        <v>13</v>
      </c>
      <c r="K34" s="44">
        <v>52</v>
      </c>
    </row>
    <row r="35" s="33" customFormat="1" spans="1:11">
      <c r="A35" s="39">
        <v>32</v>
      </c>
      <c r="B35" s="40" t="s">
        <v>311</v>
      </c>
      <c r="C35" s="39" t="s">
        <v>209</v>
      </c>
      <c r="D35" s="39" t="s">
        <v>31</v>
      </c>
      <c r="E35" s="39">
        <v>92</v>
      </c>
      <c r="F35" s="41">
        <v>78.1276595744681</v>
      </c>
      <c r="G35" s="42">
        <v>88.13</v>
      </c>
      <c r="H35" s="42">
        <v>80</v>
      </c>
      <c r="I35" s="42">
        <v>87.08</v>
      </c>
      <c r="J35" s="45">
        <v>6</v>
      </c>
      <c r="K35" s="44">
        <v>23</v>
      </c>
    </row>
    <row r="36" s="33" customFormat="1" spans="1:11">
      <c r="A36" s="39">
        <v>33</v>
      </c>
      <c r="B36" s="40" t="s">
        <v>311</v>
      </c>
      <c r="C36" s="39" t="s">
        <v>209</v>
      </c>
      <c r="D36" s="39" t="s">
        <v>68</v>
      </c>
      <c r="E36" s="39">
        <v>84</v>
      </c>
      <c r="F36" s="41">
        <v>71.436170212766</v>
      </c>
      <c r="G36" s="42">
        <v>71.44</v>
      </c>
      <c r="H36" s="42">
        <v>70</v>
      </c>
      <c r="I36" s="42">
        <v>73.04</v>
      </c>
      <c r="J36" s="45">
        <v>28</v>
      </c>
      <c r="K36" s="44">
        <v>118</v>
      </c>
    </row>
    <row r="37" s="33" customFormat="1" spans="1:11">
      <c r="A37" s="39">
        <v>34</v>
      </c>
      <c r="B37" s="40" t="s">
        <v>311</v>
      </c>
      <c r="C37" s="40" t="s">
        <v>209</v>
      </c>
      <c r="D37" s="40" t="s">
        <v>54</v>
      </c>
      <c r="E37" s="40">
        <v>91</v>
      </c>
      <c r="F37" s="41">
        <v>75.1489361702128</v>
      </c>
      <c r="G37" s="42">
        <v>83.15</v>
      </c>
      <c r="H37" s="42">
        <v>78</v>
      </c>
      <c r="I37" s="42">
        <v>83.29</v>
      </c>
      <c r="J37" s="45">
        <v>10</v>
      </c>
      <c r="K37" s="44">
        <v>41</v>
      </c>
    </row>
    <row r="38" s="33" customFormat="1" spans="1:11">
      <c r="A38" s="34"/>
      <c r="B38" s="34"/>
      <c r="C38" s="34"/>
      <c r="D38" s="34"/>
      <c r="E38" s="34"/>
      <c r="F38" s="35"/>
      <c r="G38" s="34"/>
      <c r="H38" s="34"/>
      <c r="I38" s="36"/>
      <c r="J38" s="37"/>
      <c r="K38" s="46"/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0625" right="0.75" top="0.354166666666667" bottom="0.196527777777778" header="0.5" footer="0.275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5"/>
  <sheetViews>
    <sheetView workbookViewId="0">
      <selection activeCell="Q26" sqref="Q26"/>
    </sheetView>
  </sheetViews>
  <sheetFormatPr defaultColWidth="9" defaultRowHeight="14.25"/>
  <cols>
    <col min="1" max="1" width="6.25" style="4" customWidth="1"/>
    <col min="2" max="2" width="14.875" style="5" customWidth="1"/>
    <col min="3" max="3" width="11.5" style="5" customWidth="1"/>
    <col min="4" max="4" width="9.675" style="5" customWidth="1"/>
    <col min="5" max="5" width="9" style="5"/>
    <col min="6" max="6" width="17.5" style="5" customWidth="1"/>
    <col min="7" max="8" width="9" style="5"/>
    <col min="9" max="9" width="11.5" style="6" customWidth="1"/>
    <col min="10" max="10" width="7.6" style="7" customWidth="1"/>
    <col min="11" max="11" width="9" style="5" customWidth="1"/>
    <col min="12" max="16384" width="9" style="1"/>
  </cols>
  <sheetData>
    <row r="1" s="1" customFormat="1" ht="18.95" customHeight="1" spans="1:11">
      <c r="A1" s="8" t="s">
        <v>0</v>
      </c>
      <c r="B1" s="8"/>
      <c r="C1" s="8"/>
      <c r="D1" s="8"/>
      <c r="E1" s="8"/>
      <c r="F1" s="8"/>
      <c r="G1" s="9"/>
      <c r="H1" s="8"/>
      <c r="I1" s="10"/>
      <c r="J1" s="11"/>
      <c r="K1" s="9"/>
    </row>
    <row r="2" s="1" customFormat="1" ht="27" spans="1:11">
      <c r="A2" s="8" t="s">
        <v>1</v>
      </c>
      <c r="B2" s="8" t="s">
        <v>2</v>
      </c>
      <c r="C2" s="12" t="s">
        <v>3</v>
      </c>
      <c r="D2" s="8" t="s">
        <v>4</v>
      </c>
      <c r="E2" s="13" t="s">
        <v>5</v>
      </c>
      <c r="F2" s="13" t="s">
        <v>6</v>
      </c>
      <c r="G2" s="14"/>
      <c r="H2" s="13" t="s">
        <v>7</v>
      </c>
      <c r="I2" s="10" t="s">
        <v>8</v>
      </c>
      <c r="J2" s="15" t="s">
        <v>9</v>
      </c>
      <c r="K2" s="16" t="s">
        <v>10</v>
      </c>
    </row>
    <row r="3" s="1" customFormat="1" spans="1:11">
      <c r="A3" s="8"/>
      <c r="B3" s="8"/>
      <c r="C3" s="12"/>
      <c r="D3" s="8"/>
      <c r="E3" s="8" t="s">
        <v>11</v>
      </c>
      <c r="F3" s="8" t="s">
        <v>12</v>
      </c>
      <c r="G3" s="9" t="s">
        <v>11</v>
      </c>
      <c r="H3" s="8" t="s">
        <v>11</v>
      </c>
      <c r="I3" s="10"/>
      <c r="J3" s="17"/>
      <c r="K3" s="14"/>
    </row>
    <row r="4" s="1" customFormat="1" ht="15" customHeight="1" spans="1:11">
      <c r="A4" s="18">
        <v>1</v>
      </c>
      <c r="B4" s="18" t="s">
        <v>313</v>
      </c>
      <c r="C4" s="18" t="s">
        <v>241</v>
      </c>
      <c r="D4" s="18" t="s">
        <v>190</v>
      </c>
      <c r="E4" s="18">
        <v>87</v>
      </c>
      <c r="F4" s="18">
        <v>85.96</v>
      </c>
      <c r="G4" s="18">
        <v>100</v>
      </c>
      <c r="H4" s="18">
        <v>70</v>
      </c>
      <c r="I4" s="18">
        <v>92.05</v>
      </c>
      <c r="J4" s="18">
        <v>5</v>
      </c>
      <c r="K4" s="18">
        <v>5</v>
      </c>
    </row>
    <row r="5" s="1" customFormat="1" ht="15" customHeight="1" spans="1:11">
      <c r="A5" s="18">
        <v>2</v>
      </c>
      <c r="B5" s="18" t="s">
        <v>313</v>
      </c>
      <c r="C5" s="18" t="s">
        <v>241</v>
      </c>
      <c r="D5" s="18" t="s">
        <v>89</v>
      </c>
      <c r="E5" s="18">
        <v>100</v>
      </c>
      <c r="F5" s="18">
        <v>86.42</v>
      </c>
      <c r="G5" s="18">
        <v>100</v>
      </c>
      <c r="H5" s="18">
        <v>80</v>
      </c>
      <c r="I5" s="18">
        <v>96</v>
      </c>
      <c r="J5" s="18">
        <v>3</v>
      </c>
      <c r="K5" s="18">
        <v>3</v>
      </c>
    </row>
    <row r="6" s="1" customFormat="1" ht="15" customHeight="1" spans="1:11">
      <c r="A6" s="18">
        <v>3</v>
      </c>
      <c r="B6" s="18" t="s">
        <v>313</v>
      </c>
      <c r="C6" s="18" t="s">
        <v>241</v>
      </c>
      <c r="D6" s="18" t="s">
        <v>80</v>
      </c>
      <c r="E6" s="18">
        <v>87</v>
      </c>
      <c r="F6" s="18">
        <v>77.61</v>
      </c>
      <c r="G6" s="18">
        <v>99</v>
      </c>
      <c r="H6" s="18">
        <v>70</v>
      </c>
      <c r="I6" s="18">
        <v>91.4</v>
      </c>
      <c r="J6" s="18">
        <v>37</v>
      </c>
      <c r="K6" s="18">
        <v>37</v>
      </c>
    </row>
    <row r="7" s="1" customFormat="1" ht="15" customHeight="1" spans="1:11">
      <c r="A7" s="18">
        <v>4</v>
      </c>
      <c r="B7" s="18" t="s">
        <v>313</v>
      </c>
      <c r="C7" s="18" t="s">
        <v>241</v>
      </c>
      <c r="D7" s="18" t="s">
        <v>15</v>
      </c>
      <c r="E7" s="18">
        <v>92</v>
      </c>
      <c r="F7" s="18">
        <v>85.3</v>
      </c>
      <c r="G7" s="18">
        <v>100</v>
      </c>
      <c r="H7" s="18">
        <v>76</v>
      </c>
      <c r="I7" s="18">
        <v>94</v>
      </c>
      <c r="J7" s="18">
        <v>7</v>
      </c>
      <c r="K7" s="18">
        <v>7</v>
      </c>
    </row>
    <row r="8" s="1" customFormat="1" ht="15" customHeight="1" spans="1:11">
      <c r="A8" s="18">
        <v>5</v>
      </c>
      <c r="B8" s="18" t="s">
        <v>313</v>
      </c>
      <c r="C8" s="18" t="s">
        <v>241</v>
      </c>
      <c r="D8" s="18" t="s">
        <v>15</v>
      </c>
      <c r="E8" s="18">
        <v>87</v>
      </c>
      <c r="F8" s="18">
        <v>80.7</v>
      </c>
      <c r="G8" s="18">
        <v>100</v>
      </c>
      <c r="H8" s="18">
        <v>70</v>
      </c>
      <c r="I8" s="18">
        <v>92.05</v>
      </c>
      <c r="J8" s="18">
        <v>27</v>
      </c>
      <c r="K8" s="18">
        <v>27</v>
      </c>
    </row>
    <row r="9" s="1" customFormat="1" ht="15" customHeight="1" spans="1:11">
      <c r="A9" s="18">
        <v>6</v>
      </c>
      <c r="B9" s="18" t="s">
        <v>313</v>
      </c>
      <c r="C9" s="18" t="s">
        <v>241</v>
      </c>
      <c r="D9" s="18" t="s">
        <v>107</v>
      </c>
      <c r="E9" s="18">
        <v>80</v>
      </c>
      <c r="F9" s="18">
        <v>81.76</v>
      </c>
      <c r="G9" s="18">
        <v>100</v>
      </c>
      <c r="H9" s="18">
        <v>60</v>
      </c>
      <c r="I9" s="18">
        <v>89</v>
      </c>
      <c r="J9" s="18">
        <v>18</v>
      </c>
      <c r="K9" s="18">
        <v>18</v>
      </c>
    </row>
    <row r="10" s="1" customFormat="1" ht="15" customHeight="1" spans="1:11">
      <c r="A10" s="18">
        <v>7</v>
      </c>
      <c r="B10" s="18" t="s">
        <v>313</v>
      </c>
      <c r="C10" s="18" t="s">
        <v>241</v>
      </c>
      <c r="D10" s="18" t="s">
        <v>28</v>
      </c>
      <c r="E10" s="18">
        <v>87</v>
      </c>
      <c r="F10" s="18">
        <v>81.25</v>
      </c>
      <c r="G10" s="18">
        <v>100</v>
      </c>
      <c r="H10" s="18">
        <v>60</v>
      </c>
      <c r="I10" s="18">
        <v>90.05</v>
      </c>
      <c r="J10" s="18">
        <v>30</v>
      </c>
      <c r="K10" s="18">
        <v>30</v>
      </c>
    </row>
    <row r="11" s="1" customFormat="1" ht="15" customHeight="1" spans="1:11">
      <c r="A11" s="18">
        <v>8</v>
      </c>
      <c r="B11" s="18" t="s">
        <v>313</v>
      </c>
      <c r="C11" s="18" t="s">
        <v>241</v>
      </c>
      <c r="D11" s="18" t="s">
        <v>37</v>
      </c>
      <c r="E11" s="18">
        <v>87</v>
      </c>
      <c r="F11" s="18">
        <v>80.7</v>
      </c>
      <c r="G11" s="18">
        <v>100</v>
      </c>
      <c r="H11" s="18">
        <v>70</v>
      </c>
      <c r="I11" s="18">
        <v>90.5</v>
      </c>
      <c r="J11" s="18">
        <v>26</v>
      </c>
      <c r="K11" s="18">
        <v>26</v>
      </c>
    </row>
    <row r="12" s="1" customFormat="1" ht="15" customHeight="1" spans="1:11">
      <c r="A12" s="18">
        <v>9</v>
      </c>
      <c r="B12" s="18" t="s">
        <v>313</v>
      </c>
      <c r="C12" s="18" t="s">
        <v>241</v>
      </c>
      <c r="D12" s="18" t="s">
        <v>37</v>
      </c>
      <c r="E12" s="18">
        <v>91</v>
      </c>
      <c r="F12" s="18">
        <v>83.09</v>
      </c>
      <c r="G12" s="18">
        <v>100</v>
      </c>
      <c r="H12" s="18">
        <v>60</v>
      </c>
      <c r="I12" s="18">
        <v>90.65</v>
      </c>
      <c r="J12" s="18">
        <v>12</v>
      </c>
      <c r="K12" s="18">
        <v>12</v>
      </c>
    </row>
    <row r="13" s="1" customFormat="1" ht="15" customHeight="1" spans="1:11">
      <c r="A13" s="18">
        <v>10</v>
      </c>
      <c r="B13" s="18" t="s">
        <v>313</v>
      </c>
      <c r="C13" s="18" t="s">
        <v>241</v>
      </c>
      <c r="D13" s="18" t="s">
        <v>122</v>
      </c>
      <c r="E13" s="18">
        <v>80</v>
      </c>
      <c r="F13" s="18">
        <v>81.76</v>
      </c>
      <c r="G13" s="18">
        <v>100</v>
      </c>
      <c r="H13" s="18">
        <v>70</v>
      </c>
      <c r="I13" s="18">
        <v>91</v>
      </c>
      <c r="J13" s="18">
        <v>44</v>
      </c>
      <c r="K13" s="18">
        <v>44</v>
      </c>
    </row>
    <row r="14" s="1" customFormat="1" ht="15" customHeight="1" spans="1:11">
      <c r="A14" s="18">
        <v>11</v>
      </c>
      <c r="B14" s="18" t="s">
        <v>313</v>
      </c>
      <c r="C14" s="18" t="s">
        <v>241</v>
      </c>
      <c r="D14" s="18" t="s">
        <v>129</v>
      </c>
      <c r="E14" s="18">
        <v>100</v>
      </c>
      <c r="F14" s="18">
        <v>91.12</v>
      </c>
      <c r="G14" s="18">
        <v>100</v>
      </c>
      <c r="H14" s="18">
        <v>93</v>
      </c>
      <c r="I14" s="18">
        <v>98.6</v>
      </c>
      <c r="J14" s="18">
        <v>1</v>
      </c>
      <c r="K14" s="18">
        <v>1</v>
      </c>
    </row>
    <row r="15" s="1" customFormat="1" ht="15" customHeight="1" spans="1:11">
      <c r="A15" s="18">
        <v>12</v>
      </c>
      <c r="B15" s="18" t="s">
        <v>313</v>
      </c>
      <c r="C15" s="18" t="s">
        <v>241</v>
      </c>
      <c r="D15" s="18" t="s">
        <v>19</v>
      </c>
      <c r="E15" s="18">
        <v>83</v>
      </c>
      <c r="F15" s="18">
        <v>81.59</v>
      </c>
      <c r="G15" s="18">
        <v>100</v>
      </c>
      <c r="H15" s="18">
        <v>72</v>
      </c>
      <c r="I15" s="18">
        <v>92.7</v>
      </c>
      <c r="J15" s="18">
        <v>13</v>
      </c>
      <c r="K15" s="18">
        <v>13</v>
      </c>
    </row>
    <row r="16" s="1" customFormat="1" ht="15" customHeight="1" spans="1:11">
      <c r="A16" s="18">
        <v>13</v>
      </c>
      <c r="B16" s="18" t="s">
        <v>313</v>
      </c>
      <c r="C16" s="18" t="s">
        <v>241</v>
      </c>
      <c r="D16" s="18" t="s">
        <v>314</v>
      </c>
      <c r="E16" s="18">
        <v>88</v>
      </c>
      <c r="F16" s="18">
        <v>80.84</v>
      </c>
      <c r="G16" s="18">
        <v>100</v>
      </c>
      <c r="H16" s="18">
        <v>70</v>
      </c>
      <c r="I16" s="18">
        <v>91.45</v>
      </c>
      <c r="J16" s="18">
        <v>24</v>
      </c>
      <c r="K16" s="18">
        <v>24</v>
      </c>
    </row>
    <row r="17" s="1" customFormat="1" ht="15" customHeight="1" spans="1:24">
      <c r="A17" s="18">
        <v>14</v>
      </c>
      <c r="B17" s="18" t="s">
        <v>313</v>
      </c>
      <c r="C17" s="18" t="s">
        <v>241</v>
      </c>
      <c r="D17" s="18" t="s">
        <v>162</v>
      </c>
      <c r="E17" s="18">
        <v>91</v>
      </c>
      <c r="F17" s="18">
        <v>74.62</v>
      </c>
      <c r="G17" s="18">
        <v>92.62</v>
      </c>
      <c r="H17" s="18">
        <v>70</v>
      </c>
      <c r="I17" s="18">
        <v>87.85</v>
      </c>
      <c r="J17" s="18">
        <v>46</v>
      </c>
      <c r="K17" s="18">
        <v>46</v>
      </c>
    </row>
    <row r="18" s="1" customFormat="1" ht="15" customHeight="1" spans="1:24">
      <c r="A18" s="18">
        <v>15</v>
      </c>
      <c r="B18" s="18" t="s">
        <v>313</v>
      </c>
      <c r="C18" s="18" t="s">
        <v>241</v>
      </c>
      <c r="D18" s="18" t="s">
        <v>106</v>
      </c>
      <c r="E18" s="18">
        <v>88</v>
      </c>
      <c r="F18" s="18">
        <v>76.7</v>
      </c>
      <c r="G18" s="18">
        <v>100</v>
      </c>
      <c r="H18" s="18">
        <v>70</v>
      </c>
      <c r="I18" s="18">
        <v>88.76</v>
      </c>
      <c r="J18" s="18">
        <v>42</v>
      </c>
      <c r="K18" s="18">
        <v>42</v>
      </c>
    </row>
    <row r="19" s="1" customFormat="1" ht="15" customHeight="1" spans="1:24">
      <c r="A19" s="18">
        <v>16</v>
      </c>
      <c r="B19" s="18" t="s">
        <v>313</v>
      </c>
      <c r="C19" s="18" t="s">
        <v>241</v>
      </c>
      <c r="D19" s="18" t="s">
        <v>315</v>
      </c>
      <c r="E19" s="18">
        <v>93</v>
      </c>
      <c r="F19" s="18">
        <v>74.95</v>
      </c>
      <c r="G19" s="18">
        <v>100</v>
      </c>
      <c r="H19" s="18">
        <v>70</v>
      </c>
      <c r="I19" s="18">
        <v>84.46</v>
      </c>
      <c r="J19" s="18">
        <v>43</v>
      </c>
      <c r="K19" s="18">
        <v>43</v>
      </c>
    </row>
    <row r="20" s="1" customFormat="1" ht="15" customHeight="1" spans="1:24">
      <c r="A20" s="18">
        <v>17</v>
      </c>
      <c r="B20" s="18" t="s">
        <v>313</v>
      </c>
      <c r="C20" s="18" t="s">
        <v>241</v>
      </c>
      <c r="D20" s="18" t="s">
        <v>20</v>
      </c>
      <c r="E20" s="18">
        <v>88</v>
      </c>
      <c r="F20" s="18">
        <v>71.8</v>
      </c>
      <c r="G20" s="18">
        <v>100</v>
      </c>
      <c r="H20" s="18">
        <v>70</v>
      </c>
      <c r="I20" s="18">
        <v>82.97</v>
      </c>
      <c r="J20" s="18">
        <v>49</v>
      </c>
      <c r="K20" s="18">
        <v>49</v>
      </c>
    </row>
    <row r="21" s="1" customFormat="1" ht="15" customHeight="1" spans="1:24">
      <c r="A21" s="18">
        <v>18</v>
      </c>
      <c r="B21" s="18" t="s">
        <v>313</v>
      </c>
      <c r="C21" s="18" t="s">
        <v>241</v>
      </c>
      <c r="D21" s="18" t="s">
        <v>20</v>
      </c>
      <c r="E21" s="18">
        <v>91</v>
      </c>
      <c r="F21" s="18">
        <v>82.51</v>
      </c>
      <c r="G21" s="18">
        <v>100</v>
      </c>
      <c r="H21" s="18">
        <v>70</v>
      </c>
      <c r="I21" s="18">
        <v>92.65</v>
      </c>
      <c r="J21" s="18">
        <v>15</v>
      </c>
      <c r="K21" s="18">
        <v>15</v>
      </c>
    </row>
    <row r="22" s="1" customFormat="1" ht="15" customHeight="1" spans="1:24">
      <c r="A22" s="18">
        <v>19</v>
      </c>
      <c r="B22" s="18" t="s">
        <v>313</v>
      </c>
      <c r="C22" s="18" t="s">
        <v>241</v>
      </c>
      <c r="D22" s="18" t="s">
        <v>20</v>
      </c>
      <c r="E22" s="18">
        <v>91</v>
      </c>
      <c r="F22" s="18">
        <v>84.67</v>
      </c>
      <c r="G22" s="18">
        <v>100</v>
      </c>
      <c r="H22" s="18">
        <v>70</v>
      </c>
      <c r="I22" s="18">
        <v>92.65</v>
      </c>
      <c r="J22" s="18">
        <v>8</v>
      </c>
      <c r="K22" s="18">
        <v>8</v>
      </c>
    </row>
    <row r="23" s="1" customFormat="1" ht="15" customHeight="1" spans="1:24">
      <c r="A23" s="18">
        <v>20</v>
      </c>
      <c r="B23" s="18" t="s">
        <v>313</v>
      </c>
      <c r="C23" s="18" t="s">
        <v>241</v>
      </c>
      <c r="D23" s="18" t="s">
        <v>20</v>
      </c>
      <c r="E23" s="18">
        <v>89</v>
      </c>
      <c r="F23" s="18">
        <v>83.15</v>
      </c>
      <c r="G23" s="18">
        <v>100</v>
      </c>
      <c r="H23" s="18">
        <v>70</v>
      </c>
      <c r="I23" s="18">
        <v>92.35</v>
      </c>
      <c r="J23" s="18">
        <v>11</v>
      </c>
      <c r="K23" s="18">
        <v>11</v>
      </c>
    </row>
    <row r="24" s="1" customFormat="1" ht="15" customHeight="1" spans="1:24">
      <c r="A24" s="18">
        <v>21</v>
      </c>
      <c r="B24" s="18" t="s">
        <v>313</v>
      </c>
      <c r="C24" s="18" t="s">
        <v>241</v>
      </c>
      <c r="D24" s="18" t="s">
        <v>20</v>
      </c>
      <c r="E24" s="18">
        <v>87</v>
      </c>
      <c r="F24" s="18">
        <v>81.1</v>
      </c>
      <c r="G24" s="18">
        <v>95.1</v>
      </c>
      <c r="H24" s="18">
        <v>70</v>
      </c>
      <c r="I24" s="18">
        <v>88.87</v>
      </c>
      <c r="J24" s="18">
        <v>38</v>
      </c>
      <c r="K24" s="18">
        <v>38</v>
      </c>
    </row>
    <row r="25" s="1" customFormat="1" ht="15" customHeight="1" spans="1:24">
      <c r="A25" s="18">
        <v>22</v>
      </c>
      <c r="B25" s="18" t="s">
        <v>313</v>
      </c>
      <c r="C25" s="18" t="s">
        <v>241</v>
      </c>
      <c r="D25" s="18" t="s">
        <v>20</v>
      </c>
      <c r="E25" s="18">
        <v>91</v>
      </c>
      <c r="F25" s="18">
        <v>80</v>
      </c>
      <c r="G25" s="18">
        <v>100</v>
      </c>
      <c r="H25" s="18">
        <v>70</v>
      </c>
      <c r="I25" s="18">
        <v>92.65</v>
      </c>
      <c r="J25" s="18">
        <v>32</v>
      </c>
      <c r="K25" s="18">
        <v>32</v>
      </c>
    </row>
    <row r="26" s="1" customFormat="1" ht="15" customHeight="1" spans="1:24">
      <c r="A26" s="18">
        <v>23</v>
      </c>
      <c r="B26" s="18" t="s">
        <v>313</v>
      </c>
      <c r="C26" s="18" t="s">
        <v>241</v>
      </c>
      <c r="D26" s="18" t="s">
        <v>55</v>
      </c>
      <c r="E26" s="18">
        <v>89</v>
      </c>
      <c r="F26" s="18">
        <v>81</v>
      </c>
      <c r="G26" s="18">
        <v>100</v>
      </c>
      <c r="H26" s="18">
        <v>70</v>
      </c>
      <c r="I26" s="18">
        <v>92.35</v>
      </c>
      <c r="J26" s="18">
        <v>25</v>
      </c>
      <c r="K26" s="18">
        <v>25</v>
      </c>
    </row>
    <row r="27" s="1" customFormat="1" ht="15" customHeight="1" spans="1:24">
      <c r="A27" s="18">
        <v>24</v>
      </c>
      <c r="B27" s="18" t="s">
        <v>313</v>
      </c>
      <c r="C27" s="18" t="s">
        <v>241</v>
      </c>
      <c r="D27" s="18" t="s">
        <v>55</v>
      </c>
      <c r="E27" s="18">
        <v>92</v>
      </c>
      <c r="F27" s="18">
        <v>81.1</v>
      </c>
      <c r="G27" s="18">
        <v>100</v>
      </c>
      <c r="H27" s="18">
        <v>70</v>
      </c>
      <c r="I27" s="18">
        <v>92.22</v>
      </c>
      <c r="J27" s="18">
        <v>21</v>
      </c>
      <c r="K27" s="18">
        <v>21</v>
      </c>
    </row>
    <row r="28" s="1" customFormat="1" ht="15" customHeight="1" spans="1:24">
      <c r="A28" s="18">
        <v>25</v>
      </c>
      <c r="B28" s="18" t="s">
        <v>313</v>
      </c>
      <c r="C28" s="18" t="s">
        <v>316</v>
      </c>
      <c r="D28" s="18" t="s">
        <v>188</v>
      </c>
      <c r="E28" s="18">
        <v>83</v>
      </c>
      <c r="F28" s="18">
        <v>88.6</v>
      </c>
      <c r="G28" s="18">
        <v>100</v>
      </c>
      <c r="H28" s="18">
        <v>70</v>
      </c>
      <c r="I28" s="18">
        <v>91.45</v>
      </c>
      <c r="J28" s="18">
        <v>39</v>
      </c>
      <c r="K28" s="18">
        <v>39</v>
      </c>
    </row>
    <row r="29" s="1" customFormat="1" ht="15" customHeight="1" spans="1:24">
      <c r="A29" s="18">
        <v>26</v>
      </c>
      <c r="B29" s="18" t="s">
        <v>313</v>
      </c>
      <c r="C29" s="18" t="s">
        <v>241</v>
      </c>
      <c r="D29" s="18" t="s">
        <v>61</v>
      </c>
      <c r="E29" s="18">
        <v>90</v>
      </c>
      <c r="F29" s="18">
        <v>76</v>
      </c>
      <c r="G29" s="18">
        <v>100</v>
      </c>
      <c r="H29" s="18">
        <v>70</v>
      </c>
      <c r="I29" s="18">
        <v>85.35</v>
      </c>
      <c r="J29" s="18">
        <v>36</v>
      </c>
      <c r="K29" s="18">
        <v>36</v>
      </c>
    </row>
    <row r="30" s="1" customFormat="1" ht="15" customHeight="1" spans="1:24">
      <c r="A30" s="18">
        <v>27</v>
      </c>
      <c r="B30" s="18" t="s">
        <v>313</v>
      </c>
      <c r="C30" s="18" t="s">
        <v>241</v>
      </c>
      <c r="D30" s="18" t="s">
        <v>110</v>
      </c>
      <c r="E30" s="18">
        <v>92</v>
      </c>
      <c r="F30" s="18">
        <v>78.8</v>
      </c>
      <c r="G30" s="18">
        <v>100</v>
      </c>
      <c r="H30" s="18">
        <v>78</v>
      </c>
      <c r="I30" s="18">
        <v>94.4</v>
      </c>
      <c r="J30" s="18">
        <v>34</v>
      </c>
      <c r="K30" s="18">
        <v>34</v>
      </c>
    </row>
    <row r="31" s="1" customFormat="1" ht="15" customHeight="1" spans="1:24">
      <c r="A31" s="19">
        <v>28</v>
      </c>
      <c r="B31" s="18" t="s">
        <v>313</v>
      </c>
      <c r="C31" s="18" t="s">
        <v>241</v>
      </c>
      <c r="D31" s="18" t="s">
        <v>82</v>
      </c>
      <c r="E31" s="18">
        <v>88</v>
      </c>
      <c r="F31" s="18">
        <v>80.44</v>
      </c>
      <c r="G31" s="18">
        <v>100</v>
      </c>
      <c r="H31" s="18">
        <v>70</v>
      </c>
      <c r="I31" s="18">
        <v>92.2</v>
      </c>
      <c r="J31" s="18">
        <v>28</v>
      </c>
      <c r="K31" s="18">
        <v>28</v>
      </c>
    </row>
    <row r="32" s="2" customFormat="1" ht="15" customHeight="1" spans="1:24">
      <c r="A32" s="20">
        <v>29</v>
      </c>
      <c r="B32" s="18" t="s">
        <v>313</v>
      </c>
      <c r="C32" s="18" t="s">
        <v>241</v>
      </c>
      <c r="D32" s="18" t="s">
        <v>157</v>
      </c>
      <c r="E32" s="18">
        <v>90</v>
      </c>
      <c r="F32" s="18">
        <v>79</v>
      </c>
      <c r="G32" s="18">
        <v>99</v>
      </c>
      <c r="H32" s="18">
        <v>82</v>
      </c>
      <c r="I32" s="18">
        <v>90</v>
      </c>
      <c r="J32" s="18">
        <v>29</v>
      </c>
      <c r="K32" s="18">
        <v>29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="3" customFormat="1" ht="15" customHeight="1" spans="1:24">
      <c r="A33" s="21">
        <v>30</v>
      </c>
      <c r="B33" s="18" t="s">
        <v>313</v>
      </c>
      <c r="C33" s="18" t="s">
        <v>241</v>
      </c>
      <c r="D33" s="18" t="s">
        <v>135</v>
      </c>
      <c r="E33" s="18">
        <v>85</v>
      </c>
      <c r="F33" s="18">
        <v>83.3</v>
      </c>
      <c r="G33" s="18">
        <v>100</v>
      </c>
      <c r="H33" s="18">
        <v>78</v>
      </c>
      <c r="I33" s="18">
        <v>93.35</v>
      </c>
      <c r="J33" s="18">
        <v>10</v>
      </c>
      <c r="K33" s="18">
        <v>10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="2" customFormat="1" ht="15" customHeight="1" spans="1:24">
      <c r="A34" s="22">
        <v>31</v>
      </c>
      <c r="B34" s="18" t="s">
        <v>313</v>
      </c>
      <c r="C34" s="18" t="s">
        <v>241</v>
      </c>
      <c r="D34" s="18" t="s">
        <v>52</v>
      </c>
      <c r="E34" s="18">
        <v>90</v>
      </c>
      <c r="F34" s="18">
        <v>76</v>
      </c>
      <c r="G34" s="18">
        <v>96</v>
      </c>
      <c r="H34" s="18">
        <v>80</v>
      </c>
      <c r="I34" s="18">
        <v>90.4</v>
      </c>
      <c r="J34" s="18">
        <v>41</v>
      </c>
      <c r="K34" s="18">
        <v>41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="2" customFormat="1" ht="15" customHeight="1" spans="1:24">
      <c r="A35" s="22">
        <v>32</v>
      </c>
      <c r="B35" s="18" t="s">
        <v>313</v>
      </c>
      <c r="C35" s="18" t="s">
        <v>241</v>
      </c>
      <c r="D35" s="18" t="s">
        <v>146</v>
      </c>
      <c r="E35" s="18">
        <v>82</v>
      </c>
      <c r="F35" s="18">
        <v>85.64</v>
      </c>
      <c r="G35" s="18">
        <v>99.64</v>
      </c>
      <c r="H35" s="18">
        <v>70</v>
      </c>
      <c r="I35" s="18">
        <v>91.07</v>
      </c>
      <c r="J35" s="18">
        <v>6</v>
      </c>
      <c r="K35" s="18">
        <v>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="2" customFormat="1" ht="15" customHeight="1" spans="1:24">
      <c r="A36" s="22">
        <v>33</v>
      </c>
      <c r="B36" s="18" t="s">
        <v>313</v>
      </c>
      <c r="C36" s="18" t="s">
        <v>241</v>
      </c>
      <c r="D36" s="18" t="s">
        <v>146</v>
      </c>
      <c r="E36" s="18">
        <v>82</v>
      </c>
      <c r="F36" s="18">
        <v>82.9</v>
      </c>
      <c r="G36" s="18">
        <v>90.9</v>
      </c>
      <c r="H36" s="18">
        <v>70</v>
      </c>
      <c r="I36" s="18">
        <v>85.39</v>
      </c>
      <c r="J36" s="18">
        <v>14</v>
      </c>
      <c r="K36" s="18">
        <v>14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="2" customFormat="1" ht="15" customHeight="1" spans="1:24">
      <c r="A37" s="22">
        <v>34</v>
      </c>
      <c r="B37" s="18" t="s">
        <v>313</v>
      </c>
      <c r="C37" s="18" t="s">
        <v>241</v>
      </c>
      <c r="D37" s="18" t="s">
        <v>16</v>
      </c>
      <c r="E37" s="18">
        <v>87</v>
      </c>
      <c r="F37" s="18">
        <v>88.43</v>
      </c>
      <c r="G37" s="18">
        <v>100</v>
      </c>
      <c r="H37" s="18">
        <v>76</v>
      </c>
      <c r="I37" s="18">
        <v>93.25</v>
      </c>
      <c r="J37" s="18">
        <v>2</v>
      </c>
      <c r="K37" s="18">
        <v>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="2" customFormat="1" ht="15" customHeight="1" spans="1:24">
      <c r="A38" s="22">
        <v>35</v>
      </c>
      <c r="B38" s="18" t="s">
        <v>313</v>
      </c>
      <c r="C38" s="18" t="s">
        <v>241</v>
      </c>
      <c r="D38" s="18" t="s">
        <v>18</v>
      </c>
      <c r="E38" s="18">
        <v>92</v>
      </c>
      <c r="F38" s="18">
        <v>86</v>
      </c>
      <c r="G38" s="18">
        <v>100</v>
      </c>
      <c r="H38" s="18">
        <v>76</v>
      </c>
      <c r="I38" s="18">
        <v>94</v>
      </c>
      <c r="J38" s="18">
        <v>4</v>
      </c>
      <c r="K38" s="18">
        <v>4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="2" customFormat="1" ht="15" customHeight="1" spans="1:24">
      <c r="A39" s="22">
        <v>36</v>
      </c>
      <c r="B39" s="18" t="s">
        <v>313</v>
      </c>
      <c r="C39" s="18" t="s">
        <v>241</v>
      </c>
      <c r="D39" s="18" t="s">
        <v>18</v>
      </c>
      <c r="E39" s="18">
        <v>80</v>
      </c>
      <c r="F39" s="18">
        <v>82.32</v>
      </c>
      <c r="G39" s="18">
        <v>100</v>
      </c>
      <c r="H39" s="18">
        <v>70</v>
      </c>
      <c r="I39" s="18">
        <v>91.45</v>
      </c>
      <c r="J39" s="18">
        <v>16</v>
      </c>
      <c r="K39" s="18">
        <v>16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="2" customFormat="1" ht="15" customHeight="1" spans="1:24">
      <c r="A40" s="22">
        <v>37</v>
      </c>
      <c r="B40" s="18" t="s">
        <v>313</v>
      </c>
      <c r="C40" s="18" t="s">
        <v>241</v>
      </c>
      <c r="D40" s="18" t="s">
        <v>18</v>
      </c>
      <c r="E40" s="18">
        <v>96</v>
      </c>
      <c r="F40" s="18">
        <v>84</v>
      </c>
      <c r="G40" s="18">
        <v>100</v>
      </c>
      <c r="H40" s="18">
        <v>84</v>
      </c>
      <c r="I40" s="18">
        <v>96.2</v>
      </c>
      <c r="J40" s="18">
        <v>9</v>
      </c>
      <c r="K40" s="18">
        <v>9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="2" customFormat="1" ht="15" customHeight="1" spans="1:24">
      <c r="A41" s="22">
        <v>38</v>
      </c>
      <c r="B41" s="18" t="s">
        <v>313</v>
      </c>
      <c r="C41" s="18" t="s">
        <v>241</v>
      </c>
      <c r="D41" s="18" t="s">
        <v>18</v>
      </c>
      <c r="E41" s="18">
        <v>82</v>
      </c>
      <c r="F41" s="18">
        <v>73.95</v>
      </c>
      <c r="G41" s="18">
        <v>90.95</v>
      </c>
      <c r="H41" s="18">
        <v>70</v>
      </c>
      <c r="I41" s="18">
        <v>85.42</v>
      </c>
      <c r="J41" s="18">
        <v>50</v>
      </c>
      <c r="K41" s="18">
        <v>50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="2" customFormat="1" ht="15" customHeight="1" spans="1:24">
      <c r="A42" s="22">
        <v>39</v>
      </c>
      <c r="B42" s="18" t="s">
        <v>313</v>
      </c>
      <c r="C42" s="18" t="s">
        <v>241</v>
      </c>
      <c r="D42" s="18" t="s">
        <v>116</v>
      </c>
      <c r="E42" s="18">
        <v>95</v>
      </c>
      <c r="F42" s="18">
        <v>79.97</v>
      </c>
      <c r="G42" s="18">
        <v>100</v>
      </c>
      <c r="H42" s="18">
        <v>70</v>
      </c>
      <c r="I42" s="18">
        <v>93.25</v>
      </c>
      <c r="J42" s="18">
        <v>31</v>
      </c>
      <c r="K42" s="18">
        <v>31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="2" customFormat="1" ht="15" customHeight="1" spans="1:24">
      <c r="A43" s="22">
        <v>40</v>
      </c>
      <c r="B43" s="18" t="s">
        <v>313</v>
      </c>
      <c r="C43" s="18" t="s">
        <v>241</v>
      </c>
      <c r="D43" s="18" t="s">
        <v>182</v>
      </c>
      <c r="E43" s="18">
        <v>87</v>
      </c>
      <c r="F43" s="18">
        <v>81.62</v>
      </c>
      <c r="G43" s="18">
        <v>100</v>
      </c>
      <c r="H43" s="18">
        <v>70</v>
      </c>
      <c r="I43" s="18">
        <v>92.5</v>
      </c>
      <c r="J43" s="18">
        <v>19</v>
      </c>
      <c r="K43" s="18">
        <v>19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="2" customFormat="1" ht="15" customHeight="1" spans="1:24">
      <c r="A44" s="22">
        <v>41</v>
      </c>
      <c r="B44" s="18" t="s">
        <v>313</v>
      </c>
      <c r="C44" s="18" t="s">
        <v>241</v>
      </c>
      <c r="D44" s="18" t="s">
        <v>317</v>
      </c>
      <c r="E44" s="18">
        <v>87</v>
      </c>
      <c r="F44" s="18">
        <v>73.49</v>
      </c>
      <c r="G44" s="18">
        <v>90.49</v>
      </c>
      <c r="H44" s="18">
        <v>70</v>
      </c>
      <c r="I44" s="18">
        <v>85.87</v>
      </c>
      <c r="J44" s="18">
        <v>48</v>
      </c>
      <c r="K44" s="18">
        <v>48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="2" customFormat="1" ht="15" customHeight="1" spans="1:24">
      <c r="A45" s="22">
        <v>42</v>
      </c>
      <c r="B45" s="18" t="s">
        <v>313</v>
      </c>
      <c r="C45" s="18" t="s">
        <v>241</v>
      </c>
      <c r="D45" s="18" t="s">
        <v>71</v>
      </c>
      <c r="E45" s="18">
        <v>92</v>
      </c>
      <c r="F45" s="18">
        <v>80.95</v>
      </c>
      <c r="G45" s="18">
        <v>100</v>
      </c>
      <c r="H45" s="18">
        <v>70</v>
      </c>
      <c r="I45" s="18">
        <v>92.11</v>
      </c>
      <c r="J45" s="18">
        <v>22</v>
      </c>
      <c r="K45" s="18">
        <v>22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="2" customFormat="1" ht="15" customHeight="1" spans="1:24">
      <c r="A46" s="22">
        <v>43</v>
      </c>
      <c r="B46" s="18" t="s">
        <v>313</v>
      </c>
      <c r="C46" s="18" t="s">
        <v>241</v>
      </c>
      <c r="D46" s="18" t="s">
        <v>288</v>
      </c>
      <c r="E46" s="18">
        <v>85</v>
      </c>
      <c r="F46" s="18">
        <v>78.5</v>
      </c>
      <c r="G46" s="18">
        <v>100</v>
      </c>
      <c r="H46" s="18">
        <v>70</v>
      </c>
      <c r="I46" s="18">
        <v>90</v>
      </c>
      <c r="J46" s="18">
        <v>40</v>
      </c>
      <c r="K46" s="18">
        <v>40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="2" customFormat="1" ht="15" customHeight="1" spans="1:24">
      <c r="A47" s="22">
        <v>44</v>
      </c>
      <c r="B47" s="18" t="s">
        <v>313</v>
      </c>
      <c r="C47" s="18" t="s">
        <v>241</v>
      </c>
      <c r="D47" s="18" t="s">
        <v>220</v>
      </c>
      <c r="E47" s="18">
        <v>92</v>
      </c>
      <c r="F47" s="18">
        <v>80.91</v>
      </c>
      <c r="G47" s="18">
        <v>100</v>
      </c>
      <c r="H47" s="18">
        <v>80</v>
      </c>
      <c r="I47" s="18">
        <v>94.8</v>
      </c>
      <c r="J47" s="18">
        <v>23</v>
      </c>
      <c r="K47" s="18">
        <v>23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="2" customFormat="1" ht="15" customHeight="1" spans="1:24">
      <c r="A48" s="22">
        <v>45</v>
      </c>
      <c r="B48" s="18" t="s">
        <v>313</v>
      </c>
      <c r="C48" s="18" t="s">
        <v>241</v>
      </c>
      <c r="D48" s="18" t="s">
        <v>220</v>
      </c>
      <c r="E48" s="18">
        <v>89</v>
      </c>
      <c r="F48" s="18">
        <v>78.34</v>
      </c>
      <c r="G48" s="18">
        <v>92.34</v>
      </c>
      <c r="H48" s="18">
        <v>80</v>
      </c>
      <c r="I48" s="18">
        <v>89.37</v>
      </c>
      <c r="J48" s="18">
        <v>35</v>
      </c>
      <c r="K48" s="18">
        <v>35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="2" customFormat="1" ht="15" customHeight="1" spans="1:24">
      <c r="A49" s="22">
        <v>46</v>
      </c>
      <c r="B49" s="18" t="s">
        <v>313</v>
      </c>
      <c r="C49" s="18" t="s">
        <v>241</v>
      </c>
      <c r="D49" s="18" t="s">
        <v>310</v>
      </c>
      <c r="E49" s="18">
        <v>87</v>
      </c>
      <c r="F49" s="18">
        <v>81.17</v>
      </c>
      <c r="G49" s="18">
        <v>100</v>
      </c>
      <c r="H49" s="18">
        <v>72</v>
      </c>
      <c r="I49" s="18">
        <v>92.45</v>
      </c>
      <c r="J49" s="18">
        <v>17</v>
      </c>
      <c r="K49" s="18">
        <v>17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="2" customFormat="1" ht="15" customHeight="1" spans="1:24">
      <c r="A50" s="22">
        <v>47</v>
      </c>
      <c r="B50" s="18" t="s">
        <v>313</v>
      </c>
      <c r="C50" s="23" t="s">
        <v>241</v>
      </c>
      <c r="D50" s="24" t="s">
        <v>139</v>
      </c>
      <c r="E50" s="25">
        <v>86</v>
      </c>
      <c r="F50" s="25">
        <v>83</v>
      </c>
      <c r="G50" s="26">
        <v>83</v>
      </c>
      <c r="H50" s="25">
        <v>87</v>
      </c>
      <c r="I50" s="27">
        <v>86</v>
      </c>
      <c r="J50" s="28">
        <v>33</v>
      </c>
      <c r="K50" s="14">
        <v>33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="2" customFormat="1" ht="15" customHeight="1" spans="1:24">
      <c r="A51" s="22">
        <v>48</v>
      </c>
      <c r="B51" s="18" t="s">
        <v>313</v>
      </c>
      <c r="C51" s="18" t="s">
        <v>241</v>
      </c>
      <c r="D51" s="18" t="s">
        <v>144</v>
      </c>
      <c r="E51" s="18">
        <v>89</v>
      </c>
      <c r="F51" s="18">
        <v>81.61</v>
      </c>
      <c r="G51" s="18">
        <v>95</v>
      </c>
      <c r="H51" s="18">
        <v>70</v>
      </c>
      <c r="I51" s="18">
        <v>89.5</v>
      </c>
      <c r="J51" s="18">
        <v>20</v>
      </c>
      <c r="K51" s="18">
        <v>20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="2" customFormat="1" ht="15" customHeight="1" spans="1:24">
      <c r="A52" s="22">
        <v>49</v>
      </c>
      <c r="B52" s="18" t="s">
        <v>313</v>
      </c>
      <c r="C52" s="18" t="s">
        <v>241</v>
      </c>
      <c r="D52" s="18" t="s">
        <v>54</v>
      </c>
      <c r="E52" s="18">
        <v>89</v>
      </c>
      <c r="F52" s="18">
        <v>74.97</v>
      </c>
      <c r="G52" s="18">
        <v>100</v>
      </c>
      <c r="H52" s="18">
        <v>70</v>
      </c>
      <c r="I52" s="18">
        <v>92.35</v>
      </c>
      <c r="J52" s="18">
        <v>45</v>
      </c>
      <c r="K52" s="18">
        <v>45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="2" customFormat="1" ht="15" customHeight="1" spans="1:24">
      <c r="A53" s="22">
        <v>50</v>
      </c>
      <c r="B53" s="18" t="s">
        <v>313</v>
      </c>
      <c r="C53" s="18" t="s">
        <v>241</v>
      </c>
      <c r="D53" s="18" t="s">
        <v>35</v>
      </c>
      <c r="E53" s="18">
        <v>89</v>
      </c>
      <c r="F53" s="18">
        <v>74.25</v>
      </c>
      <c r="G53" s="18">
        <v>92.25</v>
      </c>
      <c r="H53" s="18">
        <v>70</v>
      </c>
      <c r="I53" s="18">
        <v>87.31</v>
      </c>
      <c r="J53" s="18">
        <v>47</v>
      </c>
      <c r="K53" s="18">
        <v>47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="2" customFormat="1" spans="1:24">
      <c r="A54" s="29"/>
      <c r="B54" s="30"/>
      <c r="C54" s="30"/>
      <c r="D54" s="30"/>
      <c r="E54" s="30"/>
      <c r="F54" s="30"/>
      <c r="G54" s="30"/>
      <c r="H54" s="30"/>
      <c r="I54" s="31"/>
      <c r="J54" s="32"/>
      <c r="K54" s="30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="2" customFormat="1" spans="1:24">
      <c r="A55" s="29"/>
      <c r="B55" s="30"/>
      <c r="C55" s="30"/>
      <c r="D55" s="30"/>
      <c r="E55" s="30"/>
      <c r="F55" s="30"/>
      <c r="G55" s="30"/>
      <c r="H55" s="30"/>
      <c r="I55" s="31"/>
      <c r="J55" s="32"/>
      <c r="K55" s="30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1.25972222222222" right="0.75" top="0.432638888888889" bottom="0.314583333333333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25级金融专业</vt:lpstr>
      <vt:lpstr>25级金融实验班</vt:lpstr>
      <vt:lpstr>25级保险专业</vt:lpstr>
      <vt:lpstr>25级税收专业</vt:lpstr>
      <vt:lpstr>25级国贸专业</vt:lpstr>
      <vt:lpstr>24级国贸专业</vt:lpstr>
      <vt:lpstr>24级保险专业</vt:lpstr>
      <vt:lpstr>24级金融专业</vt:lpstr>
      <vt:lpstr>24级金融实验班</vt:lpstr>
      <vt:lpstr>23级金融5班</vt:lpstr>
      <vt:lpstr>23级国贸专业</vt:lpstr>
      <vt:lpstr>23级金融实验班</vt:lpstr>
      <vt:lpstr>23级税收专业</vt:lpstr>
      <vt:lpstr>23级保险1.2班</vt:lpstr>
      <vt:lpstr>23级保险3班</vt:lpstr>
      <vt:lpstr>23级金融3班</vt:lpstr>
      <vt:lpstr>23级国贸4班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爱笑的小怡姐</cp:lastModifiedBy>
  <dcterms:created xsi:type="dcterms:W3CDTF">2026-09-21T03:11:00Z</dcterms:created>
  <dcterms:modified xsi:type="dcterms:W3CDTF">2026-10-23T06:22:14Z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BB9CDB6C56A9411F9786142E396A4FB5_13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